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7.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jung_rac\Downloads\"/>
    </mc:Choice>
  </mc:AlternateContent>
  <xr:revisionPtr revIDLastSave="0" documentId="13_ncr:1_{04F3A6B0-23F6-4D36-A39C-369D610E6288}" xr6:coauthVersionLast="47" xr6:coauthVersionMax="47" xr10:uidLastSave="{00000000-0000-0000-0000-000000000000}"/>
  <bookViews>
    <workbookView xWindow="-108" yWindow="-108" windowWidth="23256" windowHeight="12456" tabRatio="766" xr2:uid="{193C319C-B472-4920-A952-742D9B2E7B99}"/>
  </bookViews>
  <sheets>
    <sheet name="INPUT" sheetId="1" r:id="rId1"/>
    <sheet name="Output for Regulators" sheetId="5" r:id="rId2"/>
    <sheet name="Output - Key Indicators" sheetId="3" r:id="rId3"/>
    <sheet name="Graphs - Accident and Health" sheetId="4" r:id="rId4"/>
    <sheet name="Graphs - Life and Savings" sheetId="6" r:id="rId5"/>
    <sheet name="Graphs - Small Business" sheetId="7" r:id="rId6"/>
    <sheet name="Graphs - Climate &amp; Agriculture" sheetId="8" r:id="rId7"/>
    <sheet name="Backend" sheetId="2"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8" l="1"/>
  <c r="A6" i="7"/>
  <c r="A6" i="6"/>
  <c r="A6" i="4"/>
  <c r="B4" i="5"/>
  <c r="B85" i="3"/>
  <c r="B83" i="3"/>
  <c r="B81" i="3"/>
  <c r="B79" i="3"/>
  <c r="B77" i="3"/>
  <c r="B75" i="3"/>
  <c r="B73" i="3"/>
  <c r="B66" i="3"/>
  <c r="B64" i="3"/>
  <c r="B62" i="3"/>
  <c r="B60" i="3"/>
  <c r="B58" i="3"/>
  <c r="B56" i="3"/>
  <c r="B51" i="3"/>
  <c r="B49" i="3"/>
  <c r="B47" i="3"/>
  <c r="B45" i="3"/>
  <c r="B43" i="3"/>
  <c r="B41" i="3"/>
  <c r="B39" i="3"/>
  <c r="B34" i="3"/>
  <c r="B32" i="3"/>
  <c r="B30" i="3"/>
  <c r="B28" i="3"/>
  <c r="B26" i="3"/>
  <c r="B24" i="3"/>
  <c r="B22" i="3"/>
  <c r="EQ4" i="5"/>
  <c r="ER4" i="5"/>
  <c r="ES4" i="5"/>
  <c r="EP4" i="5"/>
  <c r="EL4" i="5"/>
  <c r="EM4" i="5"/>
  <c r="EN4" i="5"/>
  <c r="EK4" i="5"/>
  <c r="EG4" i="5"/>
  <c r="EH4" i="5"/>
  <c r="EI4" i="5"/>
  <c r="EF4" i="5"/>
  <c r="EB4" i="5"/>
  <c r="EC4" i="5"/>
  <c r="ED4" i="5"/>
  <c r="EA4" i="5"/>
  <c r="DW4" i="5"/>
  <c r="DX4" i="5"/>
  <c r="DY4" i="5"/>
  <c r="DV4" i="5"/>
  <c r="DR4" i="5"/>
  <c r="DS4" i="5"/>
  <c r="DT4" i="5"/>
  <c r="DQ4" i="5"/>
  <c r="DM4" i="5"/>
  <c r="DN4" i="5"/>
  <c r="DO4" i="5"/>
  <c r="DL4" i="5"/>
  <c r="DH4" i="5"/>
  <c r="DI4" i="5"/>
  <c r="DJ4" i="5"/>
  <c r="DG4" i="5"/>
  <c r="DC4" i="5"/>
  <c r="DD4" i="5"/>
  <c r="DE4" i="5"/>
  <c r="DB4" i="5"/>
  <c r="CX4" i="5"/>
  <c r="CY4" i="5"/>
  <c r="CZ4" i="5"/>
  <c r="CW4" i="5"/>
  <c r="CS4" i="5"/>
  <c r="CT4" i="5"/>
  <c r="CU4" i="5"/>
  <c r="CR4" i="5"/>
  <c r="CN4" i="5"/>
  <c r="CO4" i="5"/>
  <c r="CP4" i="5"/>
  <c r="CM4" i="5"/>
  <c r="CI4" i="5"/>
  <c r="CJ4" i="5"/>
  <c r="CK4" i="5"/>
  <c r="CH4" i="5"/>
  <c r="CD4" i="5"/>
  <c r="CE4" i="5"/>
  <c r="CF4" i="5"/>
  <c r="CC4" i="5"/>
  <c r="BY4" i="5"/>
  <c r="BZ4" i="5"/>
  <c r="CA4" i="5"/>
  <c r="BX4" i="5"/>
  <c r="BT4" i="5"/>
  <c r="BU4" i="5"/>
  <c r="BV4" i="5"/>
  <c r="BS4" i="5"/>
  <c r="BO4" i="5"/>
  <c r="BP4" i="5"/>
  <c r="BQ4" i="5"/>
  <c r="BN4" i="5"/>
  <c r="BJ4" i="5"/>
  <c r="BK4" i="5"/>
  <c r="BL4" i="5"/>
  <c r="BI4" i="5"/>
  <c r="BE4" i="5"/>
  <c r="BF4" i="5"/>
  <c r="BG4" i="5"/>
  <c r="BD4" i="5"/>
  <c r="AZ4" i="5"/>
  <c r="BA4" i="5"/>
  <c r="BB4" i="5"/>
  <c r="AY4" i="5"/>
  <c r="AU4" i="5"/>
  <c r="AV4" i="5"/>
  <c r="AW4" i="5"/>
  <c r="AT4" i="5"/>
  <c r="AP4" i="5"/>
  <c r="AQ4" i="5"/>
  <c r="AR4" i="5"/>
  <c r="AO4" i="5"/>
  <c r="AK4" i="5"/>
  <c r="AL4" i="5"/>
  <c r="AM4" i="5"/>
  <c r="AJ4" i="5"/>
  <c r="AF4" i="5"/>
  <c r="AG4" i="5"/>
  <c r="AH4" i="5"/>
  <c r="AE4" i="5"/>
  <c r="AA4" i="5"/>
  <c r="AB4" i="5"/>
  <c r="AC4" i="5"/>
  <c r="Z4" i="5"/>
  <c r="V4" i="5"/>
  <c r="W4" i="5"/>
  <c r="X4" i="5"/>
  <c r="U4" i="5"/>
  <c r="Q4" i="5"/>
  <c r="R4" i="5"/>
  <c r="S4" i="5"/>
  <c r="P4" i="5"/>
  <c r="L4" i="5"/>
  <c r="M4" i="5"/>
  <c r="N4" i="5"/>
  <c r="K4" i="5"/>
  <c r="J4" i="5"/>
  <c r="H4" i="5"/>
  <c r="G4" i="5"/>
  <c r="F4" i="5"/>
  <c r="E4" i="5"/>
  <c r="D4" i="5"/>
  <c r="C4" i="5"/>
  <c r="G85" i="3" l="1"/>
  <c r="F85" i="3"/>
  <c r="E85" i="3"/>
  <c r="D85" i="3"/>
  <c r="G83" i="3"/>
  <c r="F83" i="3"/>
  <c r="E83" i="3"/>
  <c r="D83" i="3"/>
  <c r="G81" i="3"/>
  <c r="F81" i="3"/>
  <c r="E81" i="3"/>
  <c r="D81" i="3"/>
  <c r="G79" i="3"/>
  <c r="F79" i="3"/>
  <c r="E79" i="3"/>
  <c r="D79" i="3"/>
  <c r="G77" i="3"/>
  <c r="F77" i="3"/>
  <c r="E77" i="3"/>
  <c r="D77" i="3"/>
  <c r="G75" i="3"/>
  <c r="F75" i="3"/>
  <c r="E75" i="3"/>
  <c r="D75" i="3"/>
  <c r="E73" i="3"/>
  <c r="F73" i="3"/>
  <c r="G73" i="3"/>
  <c r="D73" i="3"/>
  <c r="G68" i="3"/>
  <c r="F68" i="3"/>
  <c r="E68" i="3"/>
  <c r="D68" i="3"/>
  <c r="G66" i="3"/>
  <c r="F66" i="3"/>
  <c r="E66" i="3"/>
  <c r="D66" i="3"/>
  <c r="G64" i="3"/>
  <c r="F64" i="3"/>
  <c r="E64" i="3"/>
  <c r="D64" i="3"/>
  <c r="G62" i="3"/>
  <c r="F62" i="3"/>
  <c r="E62" i="3"/>
  <c r="D62" i="3"/>
  <c r="G60" i="3"/>
  <c r="F60" i="3"/>
  <c r="E60" i="3"/>
  <c r="D60" i="3"/>
  <c r="G58" i="3"/>
  <c r="F58" i="3"/>
  <c r="E58" i="3"/>
  <c r="D58" i="3"/>
  <c r="E56" i="3"/>
  <c r="F56" i="3"/>
  <c r="G56" i="3"/>
  <c r="D56" i="3"/>
  <c r="G51" i="3"/>
  <c r="F51" i="3"/>
  <c r="E51" i="3"/>
  <c r="D51" i="3"/>
  <c r="G49" i="3"/>
  <c r="F49" i="3"/>
  <c r="E49" i="3"/>
  <c r="D49" i="3"/>
  <c r="G47" i="3"/>
  <c r="F47" i="3"/>
  <c r="E47" i="3"/>
  <c r="D47" i="3"/>
  <c r="G45" i="3"/>
  <c r="F45" i="3"/>
  <c r="E45" i="3"/>
  <c r="D45" i="3"/>
  <c r="G43" i="3"/>
  <c r="F43" i="3"/>
  <c r="E43" i="3"/>
  <c r="D43" i="3"/>
  <c r="G41" i="3"/>
  <c r="F41" i="3"/>
  <c r="E41" i="3"/>
  <c r="D41" i="3"/>
  <c r="E39" i="3"/>
  <c r="F39" i="3"/>
  <c r="G39" i="3"/>
  <c r="D39" i="3"/>
  <c r="F22" i="3"/>
  <c r="D22" i="3"/>
  <c r="G34" i="3"/>
  <c r="F34" i="3"/>
  <c r="E34" i="3"/>
  <c r="D34" i="3"/>
  <c r="G32" i="3"/>
  <c r="F32" i="3"/>
  <c r="E32" i="3"/>
  <c r="D32" i="3"/>
  <c r="G30" i="3"/>
  <c r="F30" i="3"/>
  <c r="E30" i="3"/>
  <c r="D30" i="3"/>
  <c r="G28" i="3"/>
  <c r="F28" i="3"/>
  <c r="E28" i="3"/>
  <c r="D28" i="3"/>
  <c r="G26" i="3"/>
  <c r="F26" i="3"/>
  <c r="E26" i="3"/>
  <c r="D26" i="3"/>
  <c r="G24" i="3"/>
  <c r="F24" i="3"/>
  <c r="E24" i="3"/>
  <c r="D24" i="3"/>
  <c r="E22" i="3"/>
  <c r="G22" i="3"/>
  <c r="G2" i="3"/>
  <c r="E2" i="3"/>
  <c r="E1" i="3"/>
  <c r="J78" i="3"/>
  <c r="J61" i="3"/>
  <c r="J44" i="3"/>
  <c r="J27" i="3"/>
  <c r="G33" i="1"/>
  <c r="I4" i="5" s="1"/>
  <c r="H104" i="1"/>
  <c r="ET4" i="5" s="1"/>
  <c r="H102" i="1"/>
  <c r="EO4" i="5" s="1"/>
  <c r="H100" i="1"/>
  <c r="EJ4" i="5" s="1"/>
  <c r="H98" i="1"/>
  <c r="EE4" i="5" s="1"/>
  <c r="H96" i="1"/>
  <c r="DZ4" i="5" s="1"/>
  <c r="H94" i="1"/>
  <c r="DU4" i="5" s="1"/>
  <c r="H92" i="1"/>
  <c r="DP4" i="5" s="1"/>
  <c r="H86" i="1"/>
  <c r="DK4" i="5" s="1"/>
  <c r="H84" i="1"/>
  <c r="DF4" i="5" s="1"/>
  <c r="H82" i="1"/>
  <c r="DA4" i="5" s="1"/>
  <c r="H80" i="1"/>
  <c r="CV4" i="5" s="1"/>
  <c r="H78" i="1"/>
  <c r="CQ4" i="5" s="1"/>
  <c r="H76" i="1"/>
  <c r="CL4" i="5" s="1"/>
  <c r="H74" i="1"/>
  <c r="CG4" i="5" s="1"/>
  <c r="H68" i="1"/>
  <c r="CB4" i="5" s="1"/>
  <c r="H66" i="1"/>
  <c r="BW4" i="5" s="1"/>
  <c r="H64" i="1"/>
  <c r="BR4" i="5" s="1"/>
  <c r="H62" i="1"/>
  <c r="BM4" i="5" s="1"/>
  <c r="H60" i="1"/>
  <c r="BH4" i="5" s="1"/>
  <c r="H58" i="1"/>
  <c r="BC4" i="5" s="1"/>
  <c r="H56" i="1"/>
  <c r="AX4" i="5" s="1"/>
  <c r="H50" i="1"/>
  <c r="AS4" i="5" s="1"/>
  <c r="H48" i="1"/>
  <c r="AN4" i="5" s="1"/>
  <c r="H46" i="1"/>
  <c r="AI4" i="5" s="1"/>
  <c r="H44" i="1"/>
  <c r="AD4" i="5" s="1"/>
  <c r="H42" i="1"/>
  <c r="Y4" i="5" s="1"/>
  <c r="H40" i="1"/>
  <c r="T4" i="5" s="1"/>
  <c r="H38" i="1"/>
  <c r="O4" i="5" s="1"/>
  <c r="H66" i="3" l="1"/>
  <c r="J66" i="3" s="1"/>
  <c r="K66" i="3" s="1"/>
  <c r="H56" i="3"/>
  <c r="J56" i="3" s="1"/>
  <c r="K56" i="3" s="1"/>
  <c r="H26" i="3"/>
  <c r="J26" i="3" s="1"/>
  <c r="K26" i="3" s="1"/>
  <c r="H62" i="3"/>
  <c r="H75" i="3"/>
  <c r="J75" i="3" s="1"/>
  <c r="K75" i="3" s="1"/>
  <c r="H28" i="3"/>
  <c r="H85" i="3"/>
  <c r="J85" i="3" s="1"/>
  <c r="K85" i="3" s="1"/>
  <c r="H79" i="3"/>
  <c r="H41" i="3"/>
  <c r="J41" i="3" s="1"/>
  <c r="K41" i="3" s="1"/>
  <c r="H51" i="3"/>
  <c r="J51" i="3" s="1"/>
  <c r="K51" i="3" s="1"/>
  <c r="H64" i="3"/>
  <c r="J64" i="3" s="1"/>
  <c r="K64" i="3" s="1"/>
  <c r="H77" i="3"/>
  <c r="J77" i="3" s="1"/>
  <c r="K77" i="3" s="1"/>
  <c r="H30" i="3"/>
  <c r="J30" i="3" s="1"/>
  <c r="K30" i="3" s="1"/>
  <c r="H32" i="3"/>
  <c r="J32" i="3" s="1"/>
  <c r="K32" i="3" s="1"/>
  <c r="H81" i="3"/>
  <c r="J81" i="3" s="1"/>
  <c r="K81" i="3" s="1"/>
  <c r="H34" i="3"/>
  <c r="J34" i="3" s="1"/>
  <c r="K34" i="3" s="1"/>
  <c r="H47" i="3"/>
  <c r="J47" i="3" s="1"/>
  <c r="K47" i="3" s="1"/>
  <c r="H60" i="3"/>
  <c r="J60" i="3" s="1"/>
  <c r="K60" i="3" s="1"/>
  <c r="H83" i="3"/>
  <c r="J83" i="3" s="1"/>
  <c r="K83" i="3" s="1"/>
  <c r="H43" i="3"/>
  <c r="J43" i="3" s="1"/>
  <c r="K43" i="3" s="1"/>
  <c r="H58" i="3"/>
  <c r="J58" i="3" s="1"/>
  <c r="K58" i="3" s="1"/>
  <c r="H68" i="3"/>
  <c r="J68" i="3" s="1"/>
  <c r="K68" i="3" s="1"/>
  <c r="H73" i="3"/>
  <c r="J73" i="3" s="1"/>
  <c r="K73" i="3" s="1"/>
  <c r="H39" i="3"/>
  <c r="J39" i="3" s="1"/>
  <c r="K39" i="3" s="1"/>
  <c r="H49" i="3"/>
  <c r="J49" i="3" s="1"/>
  <c r="K49" i="3" s="1"/>
  <c r="H22" i="3"/>
  <c r="J22" i="3" s="1"/>
  <c r="K22" i="3" s="1"/>
  <c r="H24" i="3"/>
  <c r="J24" i="3" s="1"/>
  <c r="K24" i="3" s="1"/>
  <c r="H45" i="3"/>
  <c r="M77" i="3" l="1"/>
  <c r="Q77" i="3"/>
  <c r="P77" i="3"/>
  <c r="O77" i="3"/>
  <c r="N77" i="3"/>
  <c r="O73" i="3"/>
  <c r="O75" i="3" s="1"/>
  <c r="N73" i="3"/>
  <c r="N75" i="3" s="1"/>
  <c r="M73" i="3"/>
  <c r="M75" i="3" s="1"/>
  <c r="Q73" i="3"/>
  <c r="Q75" i="3" s="1"/>
  <c r="P73" i="3"/>
  <c r="P75" i="3" s="1"/>
  <c r="Q60" i="3"/>
  <c r="P60" i="3"/>
  <c r="O60" i="3"/>
  <c r="N60" i="3"/>
  <c r="M60" i="3"/>
  <c r="P56" i="3"/>
  <c r="P58" i="3" s="1"/>
  <c r="O56" i="3"/>
  <c r="O58" i="3" s="1"/>
  <c r="M56" i="3"/>
  <c r="M58" i="3" s="1"/>
  <c r="Q56" i="3"/>
  <c r="Q58" i="3" s="1"/>
  <c r="N56" i="3"/>
  <c r="N58" i="3" s="1"/>
  <c r="O43" i="3"/>
  <c r="N43" i="3"/>
  <c r="M43" i="3"/>
  <c r="Q43" i="3"/>
  <c r="P43" i="3"/>
  <c r="P39" i="3"/>
  <c r="P41" i="3" s="1"/>
  <c r="Q39" i="3"/>
  <c r="Q41" i="3" s="1"/>
  <c r="O39" i="3"/>
  <c r="O41" i="3" s="1"/>
  <c r="N39" i="3"/>
  <c r="N41" i="3" s="1"/>
  <c r="M39" i="3"/>
  <c r="M41" i="3" s="1"/>
  <c r="O26" i="3"/>
  <c r="Q26" i="3"/>
  <c r="M22" i="3"/>
  <c r="M24" i="3" s="1"/>
  <c r="Q22" i="3"/>
  <c r="J28" i="3"/>
  <c r="K28" i="3" s="1"/>
  <c r="J79" i="3"/>
  <c r="K79" i="3" s="1"/>
  <c r="J62" i="3"/>
  <c r="K62" i="3" s="1"/>
  <c r="P26" i="3"/>
  <c r="N26" i="3"/>
  <c r="M26" i="3"/>
  <c r="P22" i="3"/>
  <c r="P24" i="3" s="1"/>
  <c r="O22" i="3"/>
  <c r="O24" i="3" s="1"/>
  <c r="N22" i="3"/>
  <c r="N24" i="3" s="1"/>
  <c r="J45" i="3"/>
  <c r="N79" i="3" l="1"/>
  <c r="N85" i="3" s="1"/>
  <c r="Q79" i="3"/>
  <c r="Q81" i="3" s="1"/>
  <c r="Q83" i="3" s="1"/>
  <c r="O79" i="3"/>
  <c r="O85" i="3" s="1"/>
  <c r="P79" i="3"/>
  <c r="P81" i="3" s="1"/>
  <c r="P83" i="3" s="1"/>
  <c r="M79" i="3"/>
  <c r="M81" i="3" s="1"/>
  <c r="M83" i="3" s="1"/>
  <c r="O81" i="3"/>
  <c r="O83" i="3" s="1"/>
  <c r="N62" i="3"/>
  <c r="N64" i="3" s="1"/>
  <c r="N66" i="3" s="1"/>
  <c r="M62" i="3"/>
  <c r="M68" i="3" s="1"/>
  <c r="O62" i="3"/>
  <c r="O64" i="3" s="1"/>
  <c r="O66" i="3" s="1"/>
  <c r="Q62" i="3"/>
  <c r="Q64" i="3" s="1"/>
  <c r="Q66" i="3" s="1"/>
  <c r="P62" i="3"/>
  <c r="P68" i="3" s="1"/>
  <c r="O28" i="3"/>
  <c r="O30" i="3" s="1"/>
  <c r="O32" i="3" s="1"/>
  <c r="M28" i="3"/>
  <c r="N28" i="3"/>
  <c r="N30" i="3" s="1"/>
  <c r="N32" i="3" s="1"/>
  <c r="P28" i="3"/>
  <c r="Q28" i="3"/>
  <c r="Q30" i="3" s="1"/>
  <c r="K45" i="3"/>
  <c r="N45" i="3" s="1"/>
  <c r="Q24" i="3"/>
  <c r="N68" i="3" l="1"/>
  <c r="N81" i="3"/>
  <c r="N83" i="3" s="1"/>
  <c r="Q85" i="3"/>
  <c r="M85" i="3"/>
  <c r="P85" i="3"/>
  <c r="M64" i="3"/>
  <c r="M66" i="3" s="1"/>
  <c r="O68" i="3"/>
  <c r="Q68" i="3"/>
  <c r="P64" i="3"/>
  <c r="P66" i="3" s="1"/>
  <c r="N47" i="3"/>
  <c r="N49" i="3" s="1"/>
  <c r="N51" i="3"/>
  <c r="O45" i="3"/>
  <c r="Q45" i="3"/>
  <c r="M45" i="3"/>
  <c r="P45" i="3"/>
  <c r="N34" i="3"/>
  <c r="M34" i="3"/>
  <c r="M30" i="3"/>
  <c r="M32" i="3" s="1"/>
  <c r="O34" i="3"/>
  <c r="P34" i="3"/>
  <c r="P30" i="3"/>
  <c r="P32" i="3" s="1"/>
  <c r="Q32" i="3"/>
  <c r="Q34" i="3"/>
  <c r="P51" i="3" l="1"/>
  <c r="P47" i="3"/>
  <c r="P49" i="3" s="1"/>
  <c r="M51" i="3"/>
  <c r="M47" i="3"/>
  <c r="M49" i="3" s="1"/>
  <c r="Q51" i="3"/>
  <c r="Q47" i="3"/>
  <c r="Q49" i="3" s="1"/>
  <c r="O51" i="3"/>
  <c r="O47" i="3"/>
  <c r="O49" i="3" s="1"/>
</calcChain>
</file>

<file path=xl/sharedStrings.xml><?xml version="1.0" encoding="utf-8"?>
<sst xmlns="http://schemas.openxmlformats.org/spreadsheetml/2006/main" count="502" uniqueCount="149">
  <si>
    <t>(note that Organizational Diversity section is in a separate excel file)</t>
  </si>
  <si>
    <t>About the tool</t>
  </si>
  <si>
    <t>The FeMa-Meter tool measures women and men’s access to and usage of insurance and gender representation in the insurance industry. Quantifying potential gaps is the first step in building a more robust foundation for inclusive insurance. Completing the tool provides you with baseline data from which to set goals and measure progress and contributes to building a global understanding of equity in the insurance sector.  
There are two parts to the FeMa-meter. The Access and Usage section captures customer gender across four main risk categories: accident and health, life and savings, small business, climate and agriculture. This tool can be used by all types of insurers that offer insurance products to individuals, farmers and small businesses (life insurers, non-life insurers, general insurers, specialized insurers, microinsurance companies, etc.). 
The tool does not include risk categories that do not directly affect individuals, farmers and small businesses (e.g., marine insurance, large property insurance) nor insurance that is generally mandatory for everyone to have  (e.g., vehicle insurance/ motor insurance) because there is limited value-add in analyzing the access and usage indicators for these risks by sex. 
The FeMa-meter training material and user guide provides additional instruction. Further clarifications can be directed to secretariat@a2ii.org.</t>
  </si>
  <si>
    <t>Read following instructions before filling the tool</t>
  </si>
  <si>
    <t xml:space="preserve">There are two main sections in this INPUT tab. 
Section 1 captures the basic insurer profile and Section 2 captures data across different risk categories. 	</t>
  </si>
  <si>
    <t xml:space="preserve">There are four broad risk categories: Accident &amp; Health, Life &amp; Savings Linked, Small Business, and Climate &amp; Agriculture. As an insurer you may have multiple products across each category, designed either as 'retail', 'individual' or 'group' policies. For this tool, make a list of all your products first, identify which risk categories they pertain to, and then prepare the numbers for this input sheet. 	</t>
  </si>
  <si>
    <t>For each risk category, there are seven standard input indicators required to be provided.</t>
  </si>
  <si>
    <t xml:space="preserve">Against each input indicator, the data is required to be disaggregated by three sex categories - Female, Male and Other (as defined in some jurisdictions). If your jurisdiction does not have "Other" as the third sex, enter 0 in the corresponding input cells.	</t>
  </si>
  <si>
    <t>If you don't have the sex data available for any indicator, enter the numbers in the "Unknown" column.</t>
  </si>
  <si>
    <t>Enter plain numbers only such as 2350000. Do NOT write 2350k or 2.35 million or 2,350,000.</t>
  </si>
  <si>
    <t>Enter plain numbers in your LOCAL CURRENCY wherever premium or claims amount is mentioned.</t>
  </si>
  <si>
    <t>The Total column will calculate itself.</t>
  </si>
  <si>
    <t xml:space="preserve">Section 1: INSURER BACKGROUND </t>
  </si>
  <si>
    <t>Country (type in the name of your country):</t>
  </si>
  <si>
    <t>Name of the insurance company (do not write a very long name, keep it short, simple and easy to recognize)</t>
  </si>
  <si>
    <t>Type of insurance license (select from drop down)</t>
  </si>
  <si>
    <t>Geographical presence of the insurance company or its main parent company</t>
  </si>
  <si>
    <t>Do you collect and store the sex information of all policyholders in your system?</t>
  </si>
  <si>
    <t>How would you rate the quality and reliability of the sex information on your policyholders available in the system?</t>
  </si>
  <si>
    <t>Section 2: ACCESS AND USAGE DATA</t>
  </si>
  <si>
    <t>Specify the duration of the data provided:</t>
  </si>
  <si>
    <t>From (start date)</t>
  </si>
  <si>
    <t>To (end date)</t>
  </si>
  <si>
    <t>Duration in months</t>
  </si>
  <si>
    <t>Accident and Health Insurance</t>
  </si>
  <si>
    <t>Enter numbers in the cells below</t>
  </si>
  <si>
    <t>Check your total against this column</t>
  </si>
  <si>
    <t>All products covering accident and health risks such as Indemnity, Mediclaim, Accident and Disability, Critical Illness, Cancer Insurance, Hospital Cash, Disability, Personal Accident, Family health insurance, Family floater, Group health insurance, Employer-employee health insurance etc.</t>
  </si>
  <si>
    <t>Female</t>
  </si>
  <si>
    <t>Male</t>
  </si>
  <si>
    <t>Other</t>
  </si>
  <si>
    <r>
      <t xml:space="preserve">Unknown
</t>
    </r>
    <r>
      <rPr>
        <sz val="8"/>
        <color theme="1"/>
        <rFont val="Arial"/>
        <family val="2"/>
      </rPr>
      <t>(enter data here if the sex is not known)</t>
    </r>
  </si>
  <si>
    <t>Total</t>
  </si>
  <si>
    <t>1. Number of total policyholders</t>
  </si>
  <si>
    <t>Count of people who have active/inforce policies at the end of the reporting period, by sex</t>
  </si>
  <si>
    <t>2. Amount/value of gross premium written</t>
  </si>
  <si>
    <t>Amount of premium written, by sex of policyholders</t>
  </si>
  <si>
    <t>3. Number of Insured or Lives Covered</t>
  </si>
  <si>
    <t>Count of people who are insured under the active/inforce policies, by sex</t>
  </si>
  <si>
    <t>4. Number of Claims Received</t>
  </si>
  <si>
    <t xml:space="preserve">Count of claims received during the reporting period, by sex of insured </t>
  </si>
  <si>
    <t>5. Number of Claims Paid</t>
  </si>
  <si>
    <t xml:space="preserve">Count of claims paid during the reporting period, by sex of insured </t>
  </si>
  <si>
    <t>6. Amount or Value of Claims Paid</t>
  </si>
  <si>
    <t>Amount / Value of Claims Paid during the reporting period, by sex of insured</t>
  </si>
  <si>
    <t>7. Number of Claims Rejected</t>
  </si>
  <si>
    <t xml:space="preserve">Count of claims rejected during the reporting period, by sex of insured </t>
  </si>
  <si>
    <t>Life and Savings Linked Insurance</t>
  </si>
  <si>
    <t>All products covering life or death risks such as Term insurance, Term Return of Premium, Group Credit Life insurance, Funeral insurance, Endowment, Unit-linked (ULIP), Moneyback, Universal Life, Whole Life, Group life insurance, Employer-employee life insurance etc.</t>
  </si>
  <si>
    <r>
      <t xml:space="preserve">Unknown
</t>
    </r>
    <r>
      <rPr>
        <sz val="9"/>
        <color theme="1"/>
        <rFont val="Arial"/>
        <family val="2"/>
      </rPr>
      <t>(enter data here if the sex is not known)</t>
    </r>
  </si>
  <si>
    <t>Small Business Insurance</t>
  </si>
  <si>
    <t>All products covering business risks for SMEs such as theft, fire, property and casualty, general liability etc.</t>
  </si>
  <si>
    <t>Climate and Agriculture Insurance</t>
  </si>
  <si>
    <t>All products covering the needs of farmers and agriculture producers such as index insurance, crop insurance, climate insurance, livestock insurance, weather insurance, group insurance etc.</t>
  </si>
  <si>
    <t>Accident and Health</t>
  </si>
  <si>
    <t>Life and Savings Linked</t>
  </si>
  <si>
    <t>Small business insurance</t>
  </si>
  <si>
    <t>Climate and agriculture insurance</t>
  </si>
  <si>
    <t>Count</t>
  </si>
  <si>
    <t>Country</t>
  </si>
  <si>
    <t>Name of insurer</t>
  </si>
  <si>
    <t>Type of license</t>
  </si>
  <si>
    <t>Geographical presence</t>
  </si>
  <si>
    <t>Collection of sex data</t>
  </si>
  <si>
    <t>Perceived accuracy of sex data</t>
  </si>
  <si>
    <t>Reported data start date</t>
  </si>
  <si>
    <t>Duration</t>
  </si>
  <si>
    <t>Reported data end date</t>
  </si>
  <si>
    <t>Unknown</t>
  </si>
  <si>
    <t>Insurer name:</t>
  </si>
  <si>
    <t>Data from:</t>
  </si>
  <si>
    <t>to:</t>
  </si>
  <si>
    <t>The 6-point guide on Output indicators - Ask yourself these questions</t>
  </si>
  <si>
    <t>The FeMa-Meter tool measures women and men’s access to and usage of insurance and gender representation in the insurance industry. Quantifying potential gaps is the first step in building a more robust foundation for inclusive insurance. Completing the tool provides you with baseline data from which to set goals and measure progress and contributes to building a global understanding of equity in the insurance sector.  
There are two parts to the FeMa-meter. The Access and Usage section captures customer gender across four main risk categories: accident and health, life and savings, small business, climate and agriculture. This tool can be used by all types of insurers that offer insurance products to individuals, farmers and small businesses (life insurers, non-life insurers, general insurers, specialized insurers, microinsurance companies, etc.). 
The tool does not include risk categories that do not directly affect individuals, farmers and small businesses (e.g., marine insurance, large property insurance) nor insurance that is generally mandatory for everyone to have s or are (e.g., vehicle insurance/ motor insurance) because there is limited value-add in analyzing the access and usage indicators for these risks by sex. 
The FeMa-meter training material and user guide provides additional instruction. Further clarifications can be directed to secretariat@a2ii.org.</t>
  </si>
  <si>
    <t>1.</t>
  </si>
  <si>
    <t xml:space="preserve">How is the quality of my data? Do I have full sex-disaggregated information for the key indicators for my portfolio? </t>
  </si>
  <si>
    <t>2.</t>
  </si>
  <si>
    <t>What more I do to improve the quality of the input data?</t>
  </si>
  <si>
    <t>3.</t>
  </si>
  <si>
    <t>Do I observe any skew or bias towards a particular sex as reflected in the output indicators?</t>
  </si>
  <si>
    <t>4.</t>
  </si>
  <si>
    <t>Do I find anything unexpected or surprising? Why might that be happening?</t>
  </si>
  <si>
    <t>5.</t>
  </si>
  <si>
    <t>What is the overall story I am seeing from these numbers?</t>
  </si>
  <si>
    <t>6.</t>
  </si>
  <si>
    <t>Are my products and processes adjusted to the unique context of women and allowing equal access and usage by women? Are there any missed opportunities?</t>
  </si>
  <si>
    <t>Remember!</t>
  </si>
  <si>
    <t xml:space="preserve">This tracker is the first step towards understanding how your products and services might be accessible to and used by people of different sexes. These indicators are designed to provide inital thoughts for reflection with internal stakeholders in your organization, and identify the possibility of barriers faced by any specific sex group. We recommend working with your acturaies and data team for more precise calculations to verify your hypotheses. </t>
  </si>
  <si>
    <r>
      <rPr>
        <b/>
        <sz val="12"/>
        <color theme="0"/>
        <rFont val="Arial"/>
        <family val="2"/>
      </rPr>
      <t>Accident and Health Insurance</t>
    </r>
    <r>
      <rPr>
        <sz val="10"/>
        <color theme="0"/>
        <rFont val="Arial"/>
        <family val="2"/>
      </rPr>
      <t xml:space="preserve">
(Indemnity, Hospital Cash, Disability, Personal Accident etc.)</t>
    </r>
  </si>
  <si>
    <r>
      <t xml:space="preserve">Input indicators - </t>
    </r>
    <r>
      <rPr>
        <b/>
        <u/>
        <sz val="12"/>
        <color theme="1"/>
        <rFont val="Arial"/>
        <family val="2"/>
      </rPr>
      <t>Accident and Health Portfolio</t>
    </r>
  </si>
  <si>
    <r>
      <t xml:space="preserve">Output indicators - </t>
    </r>
    <r>
      <rPr>
        <b/>
        <u/>
        <sz val="12"/>
        <color theme="0"/>
        <rFont val="Arial"/>
        <family val="2"/>
      </rPr>
      <t>Accident and Health Portfolio</t>
    </r>
  </si>
  <si>
    <t>Sex data availability</t>
  </si>
  <si>
    <t>Indicator</t>
  </si>
  <si>
    <t>% of policyholders</t>
  </si>
  <si>
    <t>Average premium paid</t>
  </si>
  <si>
    <t>% of lives insured</t>
  </si>
  <si>
    <t>Probability of filing claim (approx.)</t>
  </si>
  <si>
    <t>Probability of approving claim</t>
  </si>
  <si>
    <t>Average claim size</t>
  </si>
  <si>
    <t>Probability of rejecting claim</t>
  </si>
  <si>
    <r>
      <rPr>
        <b/>
        <sz val="12"/>
        <color theme="0"/>
        <rFont val="Arial"/>
        <family val="2"/>
      </rPr>
      <t>Life and Savings-Linked Insurance</t>
    </r>
    <r>
      <rPr>
        <sz val="10"/>
        <color theme="0"/>
        <rFont val="Arial"/>
        <family val="2"/>
      </rPr>
      <t xml:space="preserve">
(Term/ Credit Life/ Funeral/ Endowment/ Unit-Linked etc.)</t>
    </r>
  </si>
  <si>
    <t>Input indicators - Life and Savings-linked Portfolio</t>
  </si>
  <si>
    <r>
      <t xml:space="preserve">Output indicators - </t>
    </r>
    <r>
      <rPr>
        <b/>
        <u/>
        <sz val="12"/>
        <color theme="0"/>
        <rFont val="Arial"/>
        <family val="2"/>
      </rPr>
      <t>Life and Savings-Linked Portfolio</t>
    </r>
  </si>
  <si>
    <r>
      <rPr>
        <b/>
        <sz val="12"/>
        <color theme="0"/>
        <rFont val="Arial"/>
        <family val="2"/>
      </rPr>
      <t>Small Business Insurance</t>
    </r>
    <r>
      <rPr>
        <sz val="10"/>
        <color theme="0"/>
        <rFont val="Arial"/>
        <family val="2"/>
      </rPr>
      <t xml:space="preserve">
(Property &amp; Casualty, Liability, Theft, Fire etc.)</t>
    </r>
  </si>
  <si>
    <r>
      <t xml:space="preserve">Input indicators - </t>
    </r>
    <r>
      <rPr>
        <b/>
        <u/>
        <sz val="12"/>
        <color theme="1"/>
        <rFont val="Arial"/>
        <family val="2"/>
      </rPr>
      <t>Small Business Portfolio</t>
    </r>
  </si>
  <si>
    <r>
      <t xml:space="preserve">Output indicators - </t>
    </r>
    <r>
      <rPr>
        <b/>
        <u/>
        <sz val="12"/>
        <color theme="0"/>
        <rFont val="Arial"/>
        <family val="2"/>
      </rPr>
      <t>Small Business Portfolio</t>
    </r>
  </si>
  <si>
    <r>
      <rPr>
        <b/>
        <sz val="12"/>
        <color theme="0"/>
        <rFont val="Arial"/>
        <family val="2"/>
      </rPr>
      <t>Climate and Agriculture Insurance</t>
    </r>
    <r>
      <rPr>
        <sz val="10"/>
        <color theme="0"/>
        <rFont val="Arial"/>
        <family val="2"/>
      </rPr>
      <t xml:space="preserve">
(Index insurance, catastrophic insurance, livestock etc.)</t>
    </r>
  </si>
  <si>
    <r>
      <t xml:space="preserve">Input indicators - </t>
    </r>
    <r>
      <rPr>
        <b/>
        <u/>
        <sz val="12"/>
        <color theme="1"/>
        <rFont val="Arial"/>
        <family val="2"/>
      </rPr>
      <t>Climate and Agriculture Portfolio</t>
    </r>
  </si>
  <si>
    <r>
      <t xml:space="preserve">Output indicators - </t>
    </r>
    <r>
      <rPr>
        <b/>
        <u/>
        <sz val="12"/>
        <color theme="0"/>
        <rFont val="Arial"/>
        <family val="2"/>
      </rPr>
      <t>Climate and Agriculture Portfolio</t>
    </r>
  </si>
  <si>
    <t>Type of insurance license</t>
  </si>
  <si>
    <t>Life insurance</t>
  </si>
  <si>
    <t>Non-life insurance</t>
  </si>
  <si>
    <t>Composite (life and non-life) insurance</t>
  </si>
  <si>
    <t>Health insurance</t>
  </si>
  <si>
    <t>Microinsurance</t>
  </si>
  <si>
    <t>Specialized insurance</t>
  </si>
  <si>
    <t>Geographic presence</t>
  </si>
  <si>
    <t>Within country only (local)</t>
  </si>
  <si>
    <t>Across multiple countries in the same continent (regional)</t>
  </si>
  <si>
    <t>Across different continents (global)</t>
  </si>
  <si>
    <t>Sex information collection</t>
  </si>
  <si>
    <t>Yes, it is mandatory</t>
  </si>
  <si>
    <t>Yes, but it is not mandatory</t>
  </si>
  <si>
    <t>Only for certain types of policies</t>
  </si>
  <si>
    <t xml:space="preserve">Sometimes only, no fixed rules </t>
  </si>
  <si>
    <t>No, we do not collect sex information</t>
  </si>
  <si>
    <t>Reliability of sex information</t>
  </si>
  <si>
    <t>Fairly accurate</t>
  </si>
  <si>
    <t>We collect it but not sure about the accuracy</t>
  </si>
  <si>
    <t>We don't collect sex information</t>
  </si>
  <si>
    <t>Not accurate</t>
  </si>
  <si>
    <t>Does not apply to us</t>
  </si>
  <si>
    <t>Dropdown list</t>
  </si>
  <si>
    <t>Data not available or reliable</t>
  </si>
  <si>
    <t>Not applicable</t>
  </si>
  <si>
    <t>Limited</t>
  </si>
  <si>
    <t>Less than 10%</t>
  </si>
  <si>
    <t xml:space="preserve">Good </t>
  </si>
  <si>
    <t>10-20%</t>
  </si>
  <si>
    <t>Comprehensive</t>
  </si>
  <si>
    <t>20-30%</t>
  </si>
  <si>
    <t>30-40%</t>
  </si>
  <si>
    <t>40-50%</t>
  </si>
  <si>
    <t>50-60%</t>
  </si>
  <si>
    <t>60-70%</t>
  </si>
  <si>
    <t>70-80%</t>
  </si>
  <si>
    <t>80-90%</t>
  </si>
  <si>
    <t>90-100%</t>
  </si>
  <si>
    <t>FeMa-Meter: Access and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</si>
</sst>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409]d\-mmm\-yyyy;@"/>
    <numFmt numFmtId="166" formatCode="[$-409]d\-mmm\-yy;@"/>
    <numFmt numFmtId="167" formatCode="0.0%"/>
  </numFmts>
  <fonts count="34" x14ac:knownFonts="1">
    <font>
      <sz val="10"/>
      <color theme="1"/>
      <name val="Franklin Gothic Book"/>
      <family val="2"/>
    </font>
    <font>
      <sz val="10"/>
      <color theme="1"/>
      <name val="Franklin Gothic Book"/>
      <family val="2"/>
    </font>
    <font>
      <sz val="10"/>
      <color theme="1"/>
      <name val="Arial"/>
      <family val="2"/>
    </font>
    <font>
      <sz val="12"/>
      <color theme="1"/>
      <name val="Arial"/>
      <family val="2"/>
    </font>
    <font>
      <b/>
      <sz val="20"/>
      <color theme="1"/>
      <name val="Arial"/>
      <family val="2"/>
    </font>
    <font>
      <b/>
      <sz val="12"/>
      <color theme="0"/>
      <name val="Arial"/>
      <family val="2"/>
    </font>
    <font>
      <sz val="10"/>
      <color theme="0"/>
      <name val="Arial"/>
      <family val="2"/>
    </font>
    <font>
      <b/>
      <sz val="12"/>
      <color theme="1"/>
      <name val="Arial"/>
      <family val="2"/>
    </font>
    <font>
      <b/>
      <u/>
      <sz val="12"/>
      <color theme="1"/>
      <name val="Arial"/>
      <family val="2"/>
    </font>
    <font>
      <b/>
      <i/>
      <sz val="10"/>
      <color theme="1"/>
      <name val="Arial"/>
      <family val="2"/>
    </font>
    <font>
      <b/>
      <sz val="10"/>
      <color theme="1"/>
      <name val="Arial"/>
      <family val="2"/>
    </font>
    <font>
      <sz val="8"/>
      <color theme="1"/>
      <name val="Arial"/>
      <family val="2"/>
    </font>
    <font>
      <sz val="8"/>
      <color theme="0" tint="-0.499984740745262"/>
      <name val="Arial"/>
      <family val="2"/>
    </font>
    <font>
      <sz val="10"/>
      <color theme="0" tint="-0.499984740745262"/>
      <name val="Arial"/>
      <family val="2"/>
    </font>
    <font>
      <i/>
      <sz val="10"/>
      <color theme="0" tint="-0.249977111117893"/>
      <name val="Arial"/>
      <family val="2"/>
    </font>
    <font>
      <sz val="12"/>
      <color rgb="FFFF0000"/>
      <name val="Arial"/>
      <family val="2"/>
    </font>
    <font>
      <sz val="9"/>
      <color theme="1"/>
      <name val="Arial"/>
      <family val="2"/>
    </font>
    <font>
      <sz val="8"/>
      <color rgb="FFFF0000"/>
      <name val="Arial"/>
      <family val="2"/>
    </font>
    <font>
      <b/>
      <sz val="26"/>
      <color theme="1"/>
      <name val="Arial"/>
      <family val="2"/>
    </font>
    <font>
      <sz val="12"/>
      <name val="Arial"/>
      <family val="2"/>
    </font>
    <font>
      <sz val="10"/>
      <name val="Arial"/>
      <family val="2"/>
    </font>
    <font>
      <sz val="8"/>
      <name val="Arial"/>
      <family val="2"/>
    </font>
    <font>
      <sz val="9"/>
      <name val="Arial"/>
      <family val="2"/>
    </font>
    <font>
      <i/>
      <sz val="10"/>
      <color theme="1" tint="0.34998626667073579"/>
      <name val="Arial"/>
      <family val="2"/>
    </font>
    <font>
      <sz val="11"/>
      <name val="Arial"/>
      <family val="2"/>
    </font>
    <font>
      <sz val="11"/>
      <color theme="1"/>
      <name val="Arial"/>
      <family val="2"/>
    </font>
    <font>
      <i/>
      <sz val="10"/>
      <color theme="1"/>
      <name val="Arial"/>
      <family val="2"/>
    </font>
    <font>
      <i/>
      <sz val="10"/>
      <name val="Arial"/>
      <family val="2"/>
    </font>
    <font>
      <i/>
      <sz val="8"/>
      <color theme="1"/>
      <name val="Arial"/>
      <family val="2"/>
    </font>
    <font>
      <i/>
      <sz val="8"/>
      <color rgb="FFFF0000"/>
      <name val="Arial"/>
      <family val="2"/>
    </font>
    <font>
      <i/>
      <sz val="8"/>
      <color theme="0" tint="-0.499984740745262"/>
      <name val="Arial"/>
      <family val="2"/>
    </font>
    <font>
      <b/>
      <u/>
      <sz val="12"/>
      <color theme="0"/>
      <name val="Arial"/>
      <family val="2"/>
    </font>
    <font>
      <sz val="18"/>
      <color theme="4"/>
      <name val="Arial"/>
      <family val="2"/>
    </font>
    <font>
      <b/>
      <sz val="14"/>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499984740745262"/>
        <bgColor indexed="64"/>
      </patternFill>
    </fill>
  </fills>
  <borders count="25">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thin">
        <color theme="0"/>
      </bottom>
      <diagonal/>
    </border>
    <border>
      <left/>
      <right/>
      <top style="thin">
        <color theme="0"/>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op>
      <bottom/>
      <diagonal/>
    </border>
    <border>
      <left style="medium">
        <color theme="0"/>
      </left>
      <right style="medium">
        <color theme="0"/>
      </right>
      <top/>
      <bottom/>
      <diagonal/>
    </border>
    <border>
      <left style="medium">
        <color theme="0"/>
      </left>
      <right/>
      <top/>
      <bottom style="medium">
        <color theme="0"/>
      </bottom>
      <diagonal/>
    </border>
    <border>
      <left/>
      <right style="medium">
        <color theme="0"/>
      </right>
      <top/>
      <bottom/>
      <diagonal/>
    </border>
    <border>
      <left/>
      <right/>
      <top style="medium">
        <color theme="0"/>
      </top>
      <bottom/>
      <diagonal/>
    </border>
    <border>
      <left/>
      <right/>
      <top/>
      <bottom style="medium">
        <color theme="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theme="0"/>
      </left>
      <right/>
      <top style="medium">
        <color theme="0"/>
      </top>
      <bottom/>
      <diagonal/>
    </border>
    <border>
      <left/>
      <right style="medium">
        <color theme="0"/>
      </right>
      <top style="medium">
        <color theme="0"/>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theme="0"/>
      </left>
      <right style="medium">
        <color theme="0"/>
      </right>
      <top/>
      <bottom style="medium">
        <color theme="0"/>
      </bottom>
      <diagonal/>
    </border>
    <border>
      <left/>
      <right/>
      <top/>
      <bottom style="thin">
        <color theme="4" tint="0.39997558519241921"/>
      </bottom>
      <diagonal/>
    </border>
    <border>
      <left style="double">
        <color theme="0" tint="-0.34998626667073579"/>
      </left>
      <right style="double">
        <color theme="0" tint="-0.34998626667073579"/>
      </right>
      <top style="double">
        <color theme="0" tint="-0.34998626667073579"/>
      </top>
      <bottom style="double">
        <color theme="0" tint="-0.34998626667073579"/>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10" fillId="0" borderId="0" xfId="0" applyFont="1" applyProtection="1">
      <protection hidden="1"/>
    </xf>
    <xf numFmtId="0" fontId="23" fillId="0" borderId="0" xfId="0" applyFont="1" applyAlignment="1" applyProtection="1">
      <alignment vertical="top"/>
      <protection hidden="1"/>
    </xf>
    <xf numFmtId="164" fontId="2" fillId="0" borderId="0" xfId="1" applyNumberFormat="1" applyFont="1" applyFill="1" applyBorder="1" applyAlignment="1" applyProtection="1">
      <alignment vertical="center"/>
      <protection hidden="1"/>
    </xf>
    <xf numFmtId="0" fontId="2" fillId="0" borderId="13" xfId="0" applyFont="1" applyBorder="1" applyAlignment="1" applyProtection="1">
      <alignment horizontal="left" vertical="top" wrapText="1"/>
      <protection hidden="1"/>
    </xf>
    <xf numFmtId="0" fontId="3"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17" fillId="0" borderId="0" xfId="0" applyFont="1" applyAlignment="1" applyProtection="1">
      <alignment vertical="center" wrapText="1"/>
      <protection hidden="1"/>
    </xf>
    <xf numFmtId="0" fontId="22" fillId="0" borderId="14" xfId="0" applyFont="1" applyBorder="1" applyAlignment="1" applyProtection="1">
      <alignment vertical="center" wrapText="1"/>
      <protection hidden="1"/>
    </xf>
    <xf numFmtId="0" fontId="9" fillId="0" borderId="0" xfId="0" applyFont="1" applyAlignment="1" applyProtection="1">
      <alignment horizontal="right" vertical="center"/>
      <protection hidden="1"/>
    </xf>
    <xf numFmtId="0" fontId="10" fillId="6" borderId="9" xfId="0" applyFont="1" applyFill="1" applyBorder="1" applyAlignment="1" applyProtection="1">
      <alignment horizontal="center" vertical="top"/>
      <protection hidden="1"/>
    </xf>
    <xf numFmtId="0" fontId="10" fillId="7" borderId="9" xfId="0" applyFont="1" applyFill="1" applyBorder="1" applyAlignment="1" applyProtection="1">
      <alignment horizontal="center" vertical="top"/>
      <protection hidden="1"/>
    </xf>
    <xf numFmtId="0" fontId="10" fillId="8" borderId="9" xfId="0" applyFont="1" applyFill="1" applyBorder="1" applyAlignment="1" applyProtection="1">
      <alignment horizontal="center" vertical="top"/>
      <protection hidden="1"/>
    </xf>
    <xf numFmtId="0" fontId="10" fillId="9" borderId="9" xfId="0" applyFont="1" applyFill="1" applyBorder="1" applyAlignment="1" applyProtection="1">
      <alignment horizontal="center" vertical="top" wrapText="1"/>
      <protection hidden="1"/>
    </xf>
    <xf numFmtId="0" fontId="10" fillId="5" borderId="10" xfId="0" applyFont="1" applyFill="1" applyBorder="1" applyAlignment="1" applyProtection="1">
      <alignment horizontal="center" vertical="top"/>
      <protection hidden="1"/>
    </xf>
    <xf numFmtId="164" fontId="2" fillId="3" borderId="3" xfId="1" applyNumberFormat="1" applyFont="1" applyFill="1" applyBorder="1" applyAlignment="1" applyProtection="1">
      <alignment vertical="center"/>
      <protection hidden="1"/>
    </xf>
    <xf numFmtId="0" fontId="13" fillId="0" borderId="0" xfId="0" applyFont="1" applyAlignment="1" applyProtection="1">
      <alignment vertical="top" wrapText="1"/>
      <protection hidden="1"/>
    </xf>
    <xf numFmtId="0" fontId="13" fillId="0" borderId="11" xfId="0" applyFont="1" applyBorder="1" applyAlignment="1" applyProtection="1">
      <alignment vertical="top" wrapText="1"/>
      <protection hidden="1"/>
    </xf>
    <xf numFmtId="0" fontId="14" fillId="0" borderId="0" xfId="0" applyFont="1" applyAlignment="1" applyProtection="1">
      <alignment vertical="center"/>
      <protection hidden="1"/>
    </xf>
    <xf numFmtId="0" fontId="28" fillId="0" borderId="0" xfId="0" applyFont="1" applyAlignment="1" applyProtection="1">
      <alignment vertical="center"/>
      <protection hidden="1"/>
    </xf>
    <xf numFmtId="0" fontId="29" fillId="0" borderId="0" xfId="0" applyFont="1" applyAlignment="1" applyProtection="1">
      <alignment vertical="center" wrapText="1"/>
      <protection hidden="1"/>
    </xf>
    <xf numFmtId="0" fontId="30" fillId="0" borderId="0" xfId="0" applyFont="1" applyAlignment="1" applyProtection="1">
      <alignment vertical="top" wrapText="1"/>
      <protection hidden="1"/>
    </xf>
    <xf numFmtId="0" fontId="2" fillId="0" borderId="0" xfId="0" applyFont="1" applyProtection="1">
      <protection hidden="1"/>
    </xf>
    <xf numFmtId="0" fontId="3" fillId="0" borderId="0" xfId="0" applyFont="1" applyAlignment="1" applyProtection="1">
      <alignment horizontal="right" vertical="center" wrapText="1"/>
      <protection hidden="1"/>
    </xf>
    <xf numFmtId="0" fontId="4" fillId="0" borderId="0" xfId="0" applyFont="1" applyAlignment="1" applyProtection="1">
      <alignment vertical="top"/>
      <protection hidden="1"/>
    </xf>
    <xf numFmtId="0" fontId="3" fillId="0" borderId="0" xfId="0" applyFont="1" applyAlignment="1" applyProtection="1">
      <alignment horizontal="right" vertical="center"/>
      <protection hidden="1"/>
    </xf>
    <xf numFmtId="166" fontId="3" fillId="2" borderId="1" xfId="0" applyNumberFormat="1" applyFont="1" applyFill="1" applyBorder="1" applyAlignment="1" applyProtection="1">
      <alignment vertical="center"/>
      <protection hidden="1"/>
    </xf>
    <xf numFmtId="166" fontId="3" fillId="0" borderId="0" xfId="0" applyNumberFormat="1" applyFont="1" applyAlignment="1" applyProtection="1">
      <alignment vertical="center"/>
      <protection hidden="1"/>
    </xf>
    <xf numFmtId="49" fontId="3" fillId="3" borderId="6" xfId="0" applyNumberFormat="1" applyFont="1" applyFill="1" applyBorder="1" applyAlignment="1" applyProtection="1">
      <alignment horizontal="center" vertical="center"/>
      <protection hidden="1"/>
    </xf>
    <xf numFmtId="0" fontId="2" fillId="0" borderId="0" xfId="0" applyFont="1" applyAlignment="1" applyProtection="1">
      <alignment horizontal="right" vertical="center"/>
      <protection hidden="1"/>
    </xf>
    <xf numFmtId="49" fontId="2" fillId="0" borderId="0" xfId="0" applyNumberFormat="1" applyFont="1" applyAlignment="1" applyProtection="1">
      <alignment horizontal="left" vertical="center" wrapText="1"/>
      <protection hidden="1"/>
    </xf>
    <xf numFmtId="0" fontId="10" fillId="6" borderId="19" xfId="0" applyFont="1" applyFill="1" applyBorder="1" applyAlignment="1" applyProtection="1">
      <alignment horizontal="center" vertical="center"/>
      <protection hidden="1"/>
    </xf>
    <xf numFmtId="0" fontId="10" fillId="7" borderId="19" xfId="0" applyFont="1" applyFill="1" applyBorder="1" applyAlignment="1" applyProtection="1">
      <alignment horizontal="center" vertical="center"/>
      <protection hidden="1"/>
    </xf>
    <xf numFmtId="0" fontId="10" fillId="8" borderId="19" xfId="0" applyFont="1" applyFill="1" applyBorder="1" applyAlignment="1" applyProtection="1">
      <alignment horizontal="center" vertical="center"/>
      <protection hidden="1"/>
    </xf>
    <xf numFmtId="0" fontId="10" fillId="9" borderId="19" xfId="0" applyFont="1" applyFill="1" applyBorder="1" applyAlignment="1" applyProtection="1">
      <alignment horizontal="center" vertical="center"/>
      <protection hidden="1"/>
    </xf>
    <xf numFmtId="0" fontId="10" fillId="5" borderId="10" xfId="0" applyFont="1" applyFill="1" applyBorder="1" applyAlignment="1" applyProtection="1">
      <alignment horizontal="center" vertical="center"/>
      <protection hidden="1"/>
    </xf>
    <xf numFmtId="0" fontId="10" fillId="5" borderId="19" xfId="0" applyFont="1" applyFill="1" applyBorder="1" applyAlignment="1" applyProtection="1">
      <alignment horizontal="center" vertical="center"/>
      <protection hidden="1"/>
    </xf>
    <xf numFmtId="164" fontId="2" fillId="10" borderId="1" xfId="1" applyNumberFormat="1" applyFont="1" applyFill="1" applyBorder="1" applyAlignment="1" applyProtection="1">
      <alignment vertical="center"/>
      <protection hidden="1"/>
    </xf>
    <xf numFmtId="164" fontId="2" fillId="11" borderId="1" xfId="1" applyNumberFormat="1" applyFont="1" applyFill="1" applyBorder="1" applyAlignment="1" applyProtection="1">
      <alignment vertical="center"/>
      <protection hidden="1"/>
    </xf>
    <xf numFmtId="164" fontId="2" fillId="12" borderId="1" xfId="1" applyNumberFormat="1" applyFont="1" applyFill="1" applyBorder="1" applyAlignment="1" applyProtection="1">
      <alignment vertical="center"/>
      <protection hidden="1"/>
    </xf>
    <xf numFmtId="164" fontId="2" fillId="2" borderId="1" xfId="1" applyNumberFormat="1" applyFont="1" applyFill="1" applyBorder="1" applyAlignment="1" applyProtection="1">
      <alignment vertical="center"/>
      <protection hidden="1"/>
    </xf>
    <xf numFmtId="164" fontId="2" fillId="3" borderId="2" xfId="1" applyNumberFormat="1" applyFont="1" applyFill="1" applyBorder="1" applyAlignment="1" applyProtection="1">
      <alignment vertical="center"/>
      <protection hidden="1"/>
    </xf>
    <xf numFmtId="9" fontId="2" fillId="3" borderId="4" xfId="2" applyFont="1" applyFill="1" applyBorder="1" applyAlignment="1" applyProtection="1">
      <alignment horizontal="center" vertical="center"/>
      <protection hidden="1"/>
    </xf>
    <xf numFmtId="164" fontId="2" fillId="3" borderId="1" xfId="1" applyNumberFormat="1" applyFont="1" applyFill="1" applyBorder="1" applyAlignment="1" applyProtection="1">
      <alignment vertical="center" wrapText="1"/>
      <protection hidden="1"/>
    </xf>
    <xf numFmtId="0" fontId="20" fillId="3" borderId="1" xfId="0" applyFont="1" applyFill="1" applyBorder="1" applyAlignment="1" applyProtection="1">
      <alignment vertical="center"/>
      <protection hidden="1"/>
    </xf>
    <xf numFmtId="9" fontId="20" fillId="10" borderId="1" xfId="2" applyFont="1" applyFill="1" applyBorder="1" applyAlignment="1" applyProtection="1">
      <alignment horizontal="right" vertical="center"/>
      <protection hidden="1"/>
    </xf>
    <xf numFmtId="9" fontId="2" fillId="11" borderId="1" xfId="2" applyFont="1" applyFill="1" applyBorder="1" applyAlignment="1" applyProtection="1">
      <alignment horizontal="right" vertical="center"/>
      <protection hidden="1"/>
    </xf>
    <xf numFmtId="9" fontId="2" fillId="12" borderId="1" xfId="2" applyFont="1" applyFill="1" applyBorder="1" applyAlignment="1" applyProtection="1">
      <alignment horizontal="right" vertical="center"/>
      <protection hidden="1"/>
    </xf>
    <xf numFmtId="9" fontId="2" fillId="2" borderId="1" xfId="2" applyFont="1" applyFill="1" applyBorder="1" applyAlignment="1" applyProtection="1">
      <alignment horizontal="right" vertical="center"/>
      <protection hidden="1"/>
    </xf>
    <xf numFmtId="9" fontId="20" fillId="3" borderId="1" xfId="0" applyNumberFormat="1" applyFont="1" applyFill="1" applyBorder="1" applyAlignment="1" applyProtection="1">
      <alignment horizontal="right" vertical="center"/>
      <protection hidden="1"/>
    </xf>
    <xf numFmtId="0" fontId="12" fillId="0" borderId="0" xfId="0" applyFont="1" applyAlignment="1" applyProtection="1">
      <alignment vertical="top" wrapText="1"/>
      <protection hidden="1"/>
    </xf>
    <xf numFmtId="0" fontId="12" fillId="0" borderId="11" xfId="0" applyFont="1" applyBorder="1" applyAlignment="1" applyProtection="1">
      <alignment vertical="top" wrapText="1"/>
      <protection hidden="1"/>
    </xf>
    <xf numFmtId="9" fontId="2" fillId="0" borderId="4" xfId="2" applyFont="1" applyFill="1" applyBorder="1" applyAlignment="1" applyProtection="1">
      <alignment horizontal="center" vertical="center"/>
      <protection hidden="1"/>
    </xf>
    <xf numFmtId="164" fontId="2" fillId="0" borderId="1" xfId="1" applyNumberFormat="1" applyFont="1" applyFill="1" applyBorder="1" applyAlignment="1" applyProtection="1">
      <alignment vertical="center" wrapText="1"/>
      <protection hidden="1"/>
    </xf>
    <xf numFmtId="164" fontId="2" fillId="0" borderId="1" xfId="1" applyNumberFormat="1" applyFont="1" applyFill="1" applyBorder="1" applyAlignment="1" applyProtection="1">
      <alignment vertical="center"/>
      <protection hidden="1"/>
    </xf>
    <xf numFmtId="164" fontId="2" fillId="0" borderId="1" xfId="1" applyNumberFormat="1" applyFont="1" applyFill="1" applyBorder="1" applyAlignment="1" applyProtection="1">
      <alignment horizontal="right" vertical="center"/>
      <protection hidden="1"/>
    </xf>
    <xf numFmtId="164" fontId="2" fillId="3" borderId="1" xfId="1" applyNumberFormat="1" applyFont="1" applyFill="1" applyBorder="1" applyAlignment="1" applyProtection="1">
      <alignment vertical="center"/>
      <protection hidden="1"/>
    </xf>
    <xf numFmtId="164" fontId="2" fillId="10" borderId="1" xfId="1" applyNumberFormat="1" applyFont="1" applyFill="1" applyBorder="1" applyAlignment="1" applyProtection="1">
      <alignment horizontal="right" vertical="center"/>
      <protection hidden="1"/>
    </xf>
    <xf numFmtId="164" fontId="2" fillId="11" borderId="1" xfId="1" applyNumberFormat="1" applyFont="1" applyFill="1" applyBorder="1" applyAlignment="1" applyProtection="1">
      <alignment horizontal="right" vertical="center"/>
      <protection hidden="1"/>
    </xf>
    <xf numFmtId="164" fontId="2" fillId="12" borderId="1" xfId="1" applyNumberFormat="1" applyFont="1" applyFill="1" applyBorder="1" applyAlignment="1" applyProtection="1">
      <alignment horizontal="right" vertical="center"/>
      <protection hidden="1"/>
    </xf>
    <xf numFmtId="164" fontId="2" fillId="2" borderId="1" xfId="1" applyNumberFormat="1" applyFont="1" applyFill="1" applyBorder="1" applyAlignment="1" applyProtection="1">
      <alignment horizontal="right" vertical="center"/>
      <protection hidden="1"/>
    </xf>
    <xf numFmtId="164" fontId="2" fillId="3" borderId="1" xfId="1" applyNumberFormat="1" applyFont="1" applyFill="1" applyBorder="1" applyAlignment="1" applyProtection="1">
      <alignment horizontal="right" vertical="center"/>
      <protection hidden="1"/>
    </xf>
    <xf numFmtId="167" fontId="20" fillId="10" borderId="1" xfId="2" applyNumberFormat="1" applyFont="1" applyFill="1" applyBorder="1" applyAlignment="1" applyProtection="1">
      <alignment horizontal="right" vertical="center"/>
      <protection hidden="1"/>
    </xf>
    <xf numFmtId="167" fontId="2" fillId="11" borderId="1" xfId="2" applyNumberFormat="1" applyFont="1" applyFill="1" applyBorder="1" applyAlignment="1" applyProtection="1">
      <alignment horizontal="right" vertical="center"/>
      <protection hidden="1"/>
    </xf>
    <xf numFmtId="167" fontId="2" fillId="12" borderId="1" xfId="2" applyNumberFormat="1" applyFont="1" applyFill="1" applyBorder="1" applyAlignment="1" applyProtection="1">
      <alignment horizontal="right" vertical="center"/>
      <protection hidden="1"/>
    </xf>
    <xf numFmtId="167" fontId="2" fillId="2" borderId="1" xfId="2" applyNumberFormat="1" applyFont="1" applyFill="1" applyBorder="1" applyAlignment="1" applyProtection="1">
      <alignment horizontal="right" vertical="center"/>
      <protection hidden="1"/>
    </xf>
    <xf numFmtId="167" fontId="2" fillId="3" borderId="1" xfId="2" applyNumberFormat="1" applyFont="1" applyFill="1" applyBorder="1" applyAlignment="1" applyProtection="1">
      <alignment horizontal="right" vertical="center"/>
      <protection hidden="1"/>
    </xf>
    <xf numFmtId="9" fontId="2" fillId="3" borderId="1" xfId="2" applyFont="1" applyFill="1" applyBorder="1" applyAlignment="1" applyProtection="1">
      <alignment horizontal="right" vertical="center"/>
      <protection hidden="1"/>
    </xf>
    <xf numFmtId="9" fontId="2" fillId="0" borderId="0" xfId="2" applyFont="1" applyFill="1" applyBorder="1" applyAlignment="1" applyProtection="1">
      <alignment horizontal="center" vertical="center"/>
      <protection hidden="1"/>
    </xf>
    <xf numFmtId="0" fontId="0" fillId="0" borderId="0" xfId="0" applyProtection="1">
      <protection hidden="1"/>
    </xf>
    <xf numFmtId="0" fontId="32" fillId="0" borderId="0" xfId="0" applyFont="1" applyAlignment="1" applyProtection="1">
      <alignment vertical="center" wrapText="1"/>
      <protection hidden="1"/>
    </xf>
    <xf numFmtId="0" fontId="16" fillId="0" borderId="7"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7" xfId="0" applyFont="1" applyBorder="1" applyAlignment="1" applyProtection="1">
      <alignment horizontal="center" vertical="center" wrapText="1"/>
      <protection hidden="1"/>
    </xf>
    <xf numFmtId="0" fontId="16" fillId="0" borderId="0" xfId="0" applyFont="1" applyAlignment="1" applyProtection="1">
      <alignment horizontal="center" vertical="center" wrapText="1"/>
      <protection hidden="1"/>
    </xf>
    <xf numFmtId="0" fontId="16" fillId="10" borderId="7" xfId="0" applyFont="1" applyFill="1" applyBorder="1" applyAlignment="1" applyProtection="1">
      <alignment vertical="top" wrapText="1"/>
      <protection hidden="1"/>
    </xf>
    <xf numFmtId="165" fontId="16" fillId="10" borderId="7" xfId="0" applyNumberFormat="1" applyFont="1" applyFill="1" applyBorder="1" applyAlignment="1" applyProtection="1">
      <alignment vertical="top" wrapText="1"/>
      <protection hidden="1"/>
    </xf>
    <xf numFmtId="0" fontId="2" fillId="0" borderId="0" xfId="0" applyFont="1" applyAlignment="1" applyProtection="1">
      <alignment vertical="center" wrapText="1"/>
      <protection hidden="1"/>
    </xf>
    <xf numFmtId="9" fontId="2" fillId="0" borderId="0" xfId="2" applyFont="1" applyAlignment="1" applyProtection="1">
      <alignment vertical="center" wrapText="1"/>
      <protection hidden="1"/>
    </xf>
    <xf numFmtId="9" fontId="2" fillId="0" borderId="0" xfId="0" applyNumberFormat="1" applyFont="1" applyAlignment="1" applyProtection="1">
      <alignment vertical="center" wrapText="1"/>
      <protection hidden="1"/>
    </xf>
    <xf numFmtId="164" fontId="16" fillId="10" borderId="7" xfId="1" applyNumberFormat="1" applyFont="1" applyFill="1" applyBorder="1" applyAlignment="1" applyProtection="1">
      <alignment vertical="top" wrapText="1"/>
      <protection hidden="1"/>
    </xf>
    <xf numFmtId="164" fontId="2" fillId="10" borderId="21" xfId="1" applyNumberFormat="1" applyFont="1" applyFill="1" applyBorder="1" applyAlignment="1" applyProtection="1">
      <alignment vertical="center"/>
      <protection locked="0" hidden="1"/>
    </xf>
    <xf numFmtId="164" fontId="2" fillId="11" borderId="21" xfId="1" applyNumberFormat="1" applyFont="1" applyFill="1" applyBorder="1" applyAlignment="1" applyProtection="1">
      <alignment vertical="center"/>
      <protection locked="0" hidden="1"/>
    </xf>
    <xf numFmtId="164" fontId="2" fillId="12" borderId="21" xfId="1" applyNumberFormat="1" applyFont="1" applyFill="1" applyBorder="1" applyAlignment="1" applyProtection="1">
      <alignment vertical="center"/>
      <protection locked="0" hidden="1"/>
    </xf>
    <xf numFmtId="164" fontId="2" fillId="2" borderId="21" xfId="1" applyNumberFormat="1" applyFont="1" applyFill="1" applyBorder="1" applyAlignment="1" applyProtection="1">
      <alignment vertical="center"/>
      <protection locked="0" hidden="1"/>
    </xf>
    <xf numFmtId="0" fontId="17" fillId="0" borderId="0" xfId="0" applyFont="1" applyAlignment="1" applyProtection="1">
      <alignment horizontal="left" vertical="center" wrapText="1"/>
      <protection hidden="1"/>
    </xf>
    <xf numFmtId="0" fontId="6" fillId="13" borderId="0" xfId="0" applyFont="1" applyFill="1" applyAlignment="1" applyProtection="1">
      <alignment horizontal="left" vertical="center" wrapText="1"/>
      <protection hidden="1"/>
    </xf>
    <xf numFmtId="0" fontId="5" fillId="13" borderId="15" xfId="0" applyFont="1" applyFill="1" applyBorder="1" applyAlignment="1" applyProtection="1">
      <alignment horizontal="left" vertical="center"/>
      <protection hidden="1"/>
    </xf>
    <xf numFmtId="0" fontId="5" fillId="13" borderId="12" xfId="0" applyFont="1" applyFill="1" applyBorder="1" applyAlignment="1" applyProtection="1">
      <alignment horizontal="left" vertical="center"/>
      <protection hidden="1"/>
    </xf>
    <xf numFmtId="0" fontId="25" fillId="3" borderId="0" xfId="0" applyFont="1" applyFill="1" applyAlignment="1" applyProtection="1">
      <alignment horizontal="right" vertical="center"/>
      <protection hidden="1"/>
    </xf>
    <xf numFmtId="0" fontId="28" fillId="0" borderId="0" xfId="0" applyFont="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2" fillId="0" borderId="14" xfId="0" applyFont="1" applyBorder="1" applyAlignment="1" applyProtection="1">
      <alignment horizontal="center" vertical="center" wrapText="1"/>
      <protection hidden="1"/>
    </xf>
    <xf numFmtId="0" fontId="5" fillId="13" borderId="16" xfId="0" applyFont="1" applyFill="1" applyBorder="1" applyAlignment="1" applyProtection="1">
      <alignment horizontal="left" vertical="center"/>
      <protection hidden="1"/>
    </xf>
    <xf numFmtId="0" fontId="2" fillId="0" borderId="14" xfId="0" applyFont="1" applyBorder="1" applyAlignment="1" applyProtection="1">
      <alignment horizontal="left" vertical="center" wrapText="1"/>
      <protection hidden="1"/>
    </xf>
    <xf numFmtId="165" fontId="24" fillId="4" borderId="21" xfId="0" applyNumberFormat="1" applyFont="1" applyFill="1" applyBorder="1" applyAlignment="1" applyProtection="1">
      <alignment horizontal="left" vertical="center" wrapText="1"/>
      <protection locked="0" hidden="1"/>
    </xf>
    <xf numFmtId="0" fontId="2" fillId="0" borderId="0" xfId="0" applyFont="1" applyAlignment="1" applyProtection="1">
      <alignment horizontal="center" vertical="center"/>
      <protection hidden="1"/>
    </xf>
    <xf numFmtId="0" fontId="16" fillId="0" borderId="0" xfId="0" applyFont="1" applyAlignment="1" applyProtection="1">
      <alignment horizontal="left" vertical="top" wrapText="1"/>
      <protection hidden="1"/>
    </xf>
    <xf numFmtId="0" fontId="26" fillId="0" borderId="14" xfId="0" applyFont="1" applyBorder="1" applyAlignment="1" applyProtection="1">
      <alignment horizontal="right" vertical="center"/>
      <protection hidden="1"/>
    </xf>
    <xf numFmtId="0" fontId="26" fillId="0" borderId="17" xfId="0" applyFont="1" applyBorder="1" applyAlignment="1" applyProtection="1">
      <alignment horizontal="right" vertical="center"/>
      <protection hidden="1"/>
    </xf>
    <xf numFmtId="0" fontId="24" fillId="0" borderId="24" xfId="0" applyFont="1" applyBorder="1" applyAlignment="1" applyProtection="1">
      <alignment horizontal="center" vertical="center"/>
      <protection hidden="1"/>
    </xf>
    <xf numFmtId="0" fontId="2" fillId="0" borderId="14" xfId="0" applyFont="1" applyBorder="1" applyAlignment="1" applyProtection="1">
      <alignment horizontal="left" vertical="center"/>
      <protection hidden="1"/>
    </xf>
    <xf numFmtId="0" fontId="27" fillId="0" borderId="14" xfId="0" applyFont="1" applyBorder="1" applyAlignment="1" applyProtection="1">
      <alignment horizontal="right" vertical="center"/>
      <protection hidden="1"/>
    </xf>
    <xf numFmtId="0" fontId="27" fillId="0" borderId="17" xfId="0" applyFont="1" applyBorder="1" applyAlignment="1" applyProtection="1">
      <alignment horizontal="right" vertical="center"/>
      <protection hidden="1"/>
    </xf>
    <xf numFmtId="0" fontId="24" fillId="4" borderId="21" xfId="0" applyFont="1" applyFill="1" applyBorder="1" applyAlignment="1" applyProtection="1">
      <alignment horizontal="left" vertical="center" wrapText="1"/>
      <protection locked="0" hidden="1"/>
    </xf>
    <xf numFmtId="0" fontId="18" fillId="0" borderId="0" xfId="0" applyFont="1" applyAlignment="1" applyProtection="1">
      <alignment horizontal="center" wrapText="1"/>
      <protection hidden="1"/>
    </xf>
    <xf numFmtId="0" fontId="2" fillId="0" borderId="20" xfId="0" applyFont="1" applyBorder="1" applyAlignment="1" applyProtection="1">
      <alignment horizontal="left" vertical="center" wrapText="1"/>
      <protection hidden="1"/>
    </xf>
    <xf numFmtId="0" fontId="20" fillId="0" borderId="14" xfId="0" applyFont="1" applyBorder="1" applyAlignment="1" applyProtection="1">
      <alignment horizontal="left" vertical="top" wrapText="1"/>
      <protection hidden="1"/>
    </xf>
    <xf numFmtId="0" fontId="26" fillId="0" borderId="18" xfId="0" applyFont="1" applyBorder="1" applyAlignment="1" applyProtection="1">
      <alignment horizontal="right" vertical="center"/>
      <protection hidden="1"/>
    </xf>
    <xf numFmtId="0" fontId="26" fillId="0" borderId="22" xfId="0" applyFont="1" applyBorder="1" applyAlignment="1" applyProtection="1">
      <alignment horizontal="right" vertical="center"/>
      <protection hidden="1"/>
    </xf>
    <xf numFmtId="0" fontId="26" fillId="0" borderId="23" xfId="0" applyFont="1" applyBorder="1" applyAlignment="1" applyProtection="1">
      <alignment horizontal="right" vertical="center"/>
      <protection hidden="1"/>
    </xf>
    <xf numFmtId="0" fontId="16" fillId="0" borderId="7" xfId="0" applyFont="1" applyBorder="1" applyAlignment="1" applyProtection="1">
      <alignment horizontal="center" vertical="top" wrapText="1"/>
      <protection hidden="1"/>
    </xf>
    <xf numFmtId="0" fontId="21" fillId="0" borderId="0" xfId="0" applyFont="1" applyAlignment="1" applyProtection="1">
      <alignment horizontal="left" vertical="top" wrapText="1"/>
      <protection hidden="1"/>
    </xf>
    <xf numFmtId="0" fontId="2" fillId="3" borderId="0" xfId="0" applyFont="1" applyFill="1" applyAlignment="1" applyProtection="1">
      <alignment horizontal="right" vertical="center" indent="1"/>
      <protection hidden="1"/>
    </xf>
    <xf numFmtId="0" fontId="4" fillId="0" borderId="0" xfId="0" applyFont="1" applyAlignment="1" applyProtection="1">
      <alignment horizontal="center" vertical="top" wrapText="1"/>
      <protection hidden="1"/>
    </xf>
    <xf numFmtId="0" fontId="5" fillId="13" borderId="5" xfId="0" applyFont="1" applyFill="1" applyBorder="1" applyAlignment="1" applyProtection="1">
      <alignment horizontal="center" vertical="center"/>
      <protection hidden="1"/>
    </xf>
    <xf numFmtId="0" fontId="10" fillId="5" borderId="19" xfId="0" applyFont="1" applyFill="1" applyBorder="1" applyAlignment="1" applyProtection="1">
      <alignment horizontal="center" vertical="center"/>
      <protection hidden="1"/>
    </xf>
    <xf numFmtId="0" fontId="6" fillId="13" borderId="0" xfId="0" applyFont="1" applyFill="1" applyAlignment="1" applyProtection="1">
      <alignment horizontal="center" vertical="center" wrapText="1"/>
      <protection hidden="1"/>
    </xf>
    <xf numFmtId="0" fontId="7" fillId="5" borderId="5" xfId="0" applyFont="1" applyFill="1" applyBorder="1" applyAlignment="1" applyProtection="1">
      <alignment horizontal="center" vertical="center" wrapText="1"/>
      <protection hidden="1"/>
    </xf>
    <xf numFmtId="0" fontId="3" fillId="5" borderId="5"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right" vertical="center" indent="1"/>
      <protection hidden="1"/>
    </xf>
    <xf numFmtId="0" fontId="3" fillId="0" borderId="0" xfId="0" applyFont="1" applyAlignment="1" applyProtection="1">
      <alignment horizontal="left" vertical="center" wrapText="1"/>
      <protection hidden="1"/>
    </xf>
    <xf numFmtId="0" fontId="5" fillId="13" borderId="0" xfId="0" applyFont="1" applyFill="1" applyAlignment="1" applyProtection="1">
      <alignment horizontal="left" vertical="center"/>
      <protection hidden="1"/>
    </xf>
    <xf numFmtId="0" fontId="3" fillId="3" borderId="0" xfId="0" applyFont="1" applyFill="1" applyAlignment="1" applyProtection="1">
      <alignment horizontal="left" vertical="top" wrapText="1"/>
      <protection hidden="1"/>
    </xf>
    <xf numFmtId="0" fontId="5" fillId="13" borderId="5" xfId="0" applyFont="1" applyFill="1" applyBorder="1" applyAlignment="1" applyProtection="1">
      <alignment horizontal="left" vertical="center"/>
      <protection hidden="1"/>
    </xf>
    <xf numFmtId="49" fontId="19" fillId="3" borderId="8" xfId="0" applyNumberFormat="1" applyFont="1" applyFill="1" applyBorder="1" applyAlignment="1" applyProtection="1">
      <alignment horizontal="left" vertical="top" wrapText="1"/>
      <protection hidden="1"/>
    </xf>
    <xf numFmtId="49" fontId="15" fillId="3" borderId="8" xfId="0" applyNumberFormat="1" applyFont="1" applyFill="1" applyBorder="1" applyAlignment="1" applyProtection="1">
      <alignment horizontal="left" vertical="top" wrapText="1"/>
      <protection hidden="1"/>
    </xf>
    <xf numFmtId="49" fontId="15" fillId="3" borderId="0" xfId="0" applyNumberFormat="1" applyFont="1" applyFill="1" applyAlignment="1" applyProtection="1">
      <alignment horizontal="left" vertical="top" wrapText="1"/>
      <protection hidden="1"/>
    </xf>
    <xf numFmtId="49" fontId="15" fillId="3" borderId="5" xfId="0" applyNumberFormat="1" applyFont="1" applyFill="1" applyBorder="1" applyAlignment="1" applyProtection="1">
      <alignment horizontal="left" vertical="top" wrapText="1"/>
      <protection hidden="1"/>
    </xf>
    <xf numFmtId="0" fontId="3" fillId="3" borderId="8" xfId="0" applyFont="1" applyFill="1" applyBorder="1" applyAlignment="1" applyProtection="1">
      <alignment horizontal="left" vertical="center" wrapText="1"/>
      <protection hidden="1"/>
    </xf>
    <xf numFmtId="0" fontId="3" fillId="3" borderId="6" xfId="0" applyFont="1" applyFill="1" applyBorder="1" applyAlignment="1" applyProtection="1">
      <alignment horizontal="left" vertical="center" wrapText="1"/>
      <protection hidden="1"/>
    </xf>
    <xf numFmtId="0" fontId="33" fillId="0" borderId="0" xfId="0"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cellXfs>
  <cellStyles count="3">
    <cellStyle name="Comma" xfId="1" builtinId="3"/>
    <cellStyle name="Normal" xfId="0" builtinId="0"/>
    <cellStyle name="Percent" xfId="2" builtinId="5"/>
  </cellStyles>
  <dxfs count="24">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0" tint="-0.34998626667073579"/>
      </font>
      <fill>
        <patternFill>
          <bgColor theme="0" tint="-4.9989318521683403E-2"/>
        </patternFill>
      </fill>
    </dxf>
    <dxf>
      <font>
        <color theme="0" tint="-0.34998626667073579"/>
      </font>
      <fill>
        <patternFill patternType="none">
          <bgColor auto="1"/>
        </patternFill>
      </fill>
    </dxf>
  </dxfs>
  <tableStyles count="0" defaultTableStyle="TableStyleMedium2" defaultPivotStyle="PivotStyleLight16"/>
  <colors>
    <mruColors>
      <color rgb="FF6597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B47F-4D25-8C77-8E8A4BB2523B}"/>
            </c:ext>
          </c:extLst>
        </c:ser>
        <c:ser>
          <c:idx val="3"/>
          <c:order val="1"/>
          <c:spPr>
            <a:solidFill>
              <a:schemeClr val="accent4"/>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1-B47F-4D25-8C77-8E8A4BB2523B}"/>
            </c:ext>
          </c:extLst>
        </c:ser>
        <c:ser>
          <c:idx val="1"/>
          <c:order val="2"/>
          <c:spPr>
            <a:solidFill>
              <a:schemeClr val="accent2"/>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2-B47F-4D25-8C77-8E8A4BB2523B}"/>
            </c:ext>
          </c:extLst>
        </c:ser>
        <c:ser>
          <c:idx val="0"/>
          <c:order val="3"/>
          <c:spPr>
            <a:solidFill>
              <a:schemeClr val="accent1"/>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3-B47F-4D25-8C77-8E8A4BB2523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D82A-4E5A-A269-BED9B2D079B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05DE-4184-A8BD-08446D18071D}"/>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F746-4E5A-8F79-716AD417B1E2}"/>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B1EC-4A6F-B10E-8C2EF10FDF36}"/>
            </c:ext>
          </c:extLst>
        </c:ser>
        <c:ser>
          <c:idx val="3"/>
          <c:order val="1"/>
          <c:spPr>
            <a:solidFill>
              <a:schemeClr val="accent4"/>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1-B1EC-4A6F-B10E-8C2EF10FDF36}"/>
            </c:ext>
          </c:extLst>
        </c:ser>
        <c:ser>
          <c:idx val="1"/>
          <c:order val="2"/>
          <c:spPr>
            <a:solidFill>
              <a:schemeClr val="accent2"/>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2-B1EC-4A6F-B10E-8C2EF10FDF36}"/>
            </c:ext>
          </c:extLst>
        </c:ser>
        <c:ser>
          <c:idx val="0"/>
          <c:order val="3"/>
          <c:spPr>
            <a:solidFill>
              <a:schemeClr val="accent1"/>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3-B1EC-4A6F-B10E-8C2EF10FDF36}"/>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9599-4BC9-8BC4-4BA7C1C1B5A4}"/>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7070-4FF8-9726-B1ABD88C540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D895-404F-A7C8-23362A86D9C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Indicators'!$L$22</c:f>
              <c:strCache>
                <c:ptCount val="1"/>
                <c:pt idx="0">
                  <c:v>% of policyholders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120-47E0-954D-FEC78748EA1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Indicators'!$M$22:$Q$22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120-47E0-954D-FEC78748EA14}"/>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Indicators'!$L$24</c:f>
              <c:strCache>
                <c:ptCount val="1"/>
                <c:pt idx="0">
                  <c:v> Average premium paid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DDA-4713-8542-39F682477C56}"/>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Indicators'!$M$24:$Q$24</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5DDA-4713-8542-39F682477C56}"/>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Indicators'!$L$26</c:f>
              <c:strCache>
                <c:ptCount val="1"/>
                <c:pt idx="0">
                  <c:v>% of lives insured</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FF7-4FA8-B442-6B43246C005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Indicators'!$M$26:$Q$26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FF7-4FA8-B442-6B43246C005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AA9F-410D-B754-66070287D28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Indicators'!$L$28</c:f>
              <c:strCache>
                <c:ptCount val="1"/>
                <c:pt idx="0">
                  <c:v> Probability of filing claim (approx.)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80-4EBA-8628-5F74B3C0C32B}"/>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Indicators'!$M$28:$Q$28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B80-4EBA-8628-5F74B3C0C32B}"/>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6504607"/>
        <c:crosses val="autoZero"/>
        <c:auto val="1"/>
        <c:lblAlgn val="ctr"/>
        <c:lblOffset val="100"/>
        <c:noMultiLvlLbl val="0"/>
      </c:catAx>
      <c:valAx>
        <c:axId val="18465046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Indicators'!$L$30</c:f>
              <c:strCache>
                <c:ptCount val="1"/>
                <c:pt idx="0">
                  <c:v> Probability of approving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6F2F-4585-A370-FB650B66008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Indicators'!$M$30:$Q$30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F2F-4585-A370-FB650B660080}"/>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Indicators'!$L$32</c:f>
              <c:strCache>
                <c:ptCount val="1"/>
                <c:pt idx="0">
                  <c:v> Average claim size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4255-4ADD-8843-E5518EDD5DE9}"/>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Indicators'!$M$32:$Q$32</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4255-4ADD-8843-E5518EDD5DE9}"/>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Indicators'!$L$34</c:f>
              <c:strCache>
                <c:ptCount val="1"/>
                <c:pt idx="0">
                  <c:v> Probability of rejecting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D51-46BB-B535-92737B2474F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Indicators'!$M$34:$Q$34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D51-46BB-B535-92737B2474F4}"/>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Indicators'!$L$39</c:f>
              <c:strCache>
                <c:ptCount val="1"/>
                <c:pt idx="0">
                  <c:v>% of policyholders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701-40B1-9F2E-F7557C34CE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Indicators'!$M$39:$Q$39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A701-40B1-9F2E-F7557C34CE02}"/>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Indicators'!$L$41</c:f>
              <c:strCache>
                <c:ptCount val="1"/>
                <c:pt idx="0">
                  <c:v> Average premium paid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D91-47AF-80B8-2851F26ED2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Indicators'!$M$41:$Q$41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9D91-47AF-80B8-2851F26ED21B}"/>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Indicators'!$L$43</c:f>
              <c:strCache>
                <c:ptCount val="1"/>
                <c:pt idx="0">
                  <c:v>% of lives insured</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976-4734-A021-F8CBA9D66D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Indicators'!$M$43:$Q$43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2976-4734-A021-F8CBA9D66D9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Indicators'!$L$47</c:f>
              <c:strCache>
                <c:ptCount val="1"/>
                <c:pt idx="0">
                  <c:v> Probability of approving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4200-4D62-BD34-AD9A637459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Indicators'!$M$47:$Q$47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4200-4D62-BD34-AD9A637459C5}"/>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Indicators'!$L$45</c:f>
              <c:strCache>
                <c:ptCount val="1"/>
                <c:pt idx="0">
                  <c:v> Probability of filing claim (approx.)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48F-4A86-87E8-D3528F4B91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Indicators'!$M$45:$Q$45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A48F-4A86-87E8-D3528F4B91EE}"/>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Indicators'!$L$49</c:f>
              <c:strCache>
                <c:ptCount val="1"/>
                <c:pt idx="0">
                  <c:v> Average claim size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31-4EF2-85E3-3BD68E89DC72}"/>
              </c:ext>
            </c:extLst>
          </c:dPt>
          <c:cat>
            <c:strRef>
              <c:f>'Output - Key Indicators'!$M$38:$Q$38</c:f>
              <c:strCache>
                <c:ptCount val="5"/>
                <c:pt idx="0">
                  <c:v>Female</c:v>
                </c:pt>
                <c:pt idx="1">
                  <c:v>Male</c:v>
                </c:pt>
                <c:pt idx="2">
                  <c:v>Other</c:v>
                </c:pt>
                <c:pt idx="3">
                  <c:v>Unknown</c:v>
                </c:pt>
                <c:pt idx="4">
                  <c:v>Total</c:v>
                </c:pt>
              </c:strCache>
            </c:strRef>
          </c:cat>
          <c:val>
            <c:numRef>
              <c:f>'Output - Key Indicators'!$M$49:$Q$49</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B31-4EF2-85E3-3BD68E89DC72}"/>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0141-4DD9-8E85-3EAE81B8F21C}"/>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Indicators'!$L$51</c:f>
              <c:strCache>
                <c:ptCount val="1"/>
                <c:pt idx="0">
                  <c:v> Probability of rejecting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6C1-4746-A6FC-ADFF7A020505}"/>
              </c:ext>
            </c:extLst>
          </c:dPt>
          <c:cat>
            <c:strRef>
              <c:f>'Output - Key Indicators'!$M$38:$Q$38</c:f>
              <c:strCache>
                <c:ptCount val="5"/>
                <c:pt idx="0">
                  <c:v>Female</c:v>
                </c:pt>
                <c:pt idx="1">
                  <c:v>Male</c:v>
                </c:pt>
                <c:pt idx="2">
                  <c:v>Other</c:v>
                </c:pt>
                <c:pt idx="3">
                  <c:v>Unknown</c:v>
                </c:pt>
                <c:pt idx="4">
                  <c:v>Total</c:v>
                </c:pt>
              </c:strCache>
            </c:strRef>
          </c:cat>
          <c:val>
            <c:numRef>
              <c:f>'Output - Key Indicators'!$M$51:$Q$51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16C1-4746-A6FC-ADFF7A020505}"/>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Indicators'!$L$56</c:f>
              <c:strCache>
                <c:ptCount val="1"/>
                <c:pt idx="0">
                  <c:v>% of policyholders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D67C-48D1-928A-616D7C3E60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Indicators'!$M$56:$Q$56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67C-48D1-928A-616D7C3E60EF}"/>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Indicators'!$L$58</c:f>
              <c:strCache>
                <c:ptCount val="1"/>
                <c:pt idx="0">
                  <c:v> Average premium paid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138-4BE3-BF49-28F340D09E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Indicators'!$M$58:$Q$58</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1138-4BE3-BF49-28F340D09ECE}"/>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Indicators'!$L$60</c:f>
              <c:strCache>
                <c:ptCount val="1"/>
                <c:pt idx="0">
                  <c:v>% of lives insured</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87DB-4161-B3D8-ECBC399965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Indicators'!$M$60:$Q$60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7DB-4161-B3D8-ECBC3999656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Indicators'!$L$64</c:f>
              <c:strCache>
                <c:ptCount val="1"/>
                <c:pt idx="0">
                  <c:v> Probability of approving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9B5-4833-AF2A-78A25CD77B0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Indicators'!$M$64:$Q$64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A9B5-4833-AF2A-78A25CD77B06}"/>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Indicators'!$L$62</c:f>
              <c:strCache>
                <c:ptCount val="1"/>
                <c:pt idx="0">
                  <c:v> Probability of filing claim (approx.)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941-4B2E-842D-10B1101C60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Indicators'!$M$62:$Q$62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941-4B2E-842D-10B1101C603C}"/>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Indicators'!$L$66</c:f>
              <c:strCache>
                <c:ptCount val="1"/>
                <c:pt idx="0">
                  <c:v> Average claim size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053-4E60-930D-D9E8255954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Indicators'!$M$66:$Q$66</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053-4E60-930D-D9E825595428}"/>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Indicators'!$L$68</c:f>
              <c:strCache>
                <c:ptCount val="1"/>
                <c:pt idx="0">
                  <c:v> Probability of rejecting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DA35-48C6-919E-3BE32199D1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Indicators'!$M$68:$Q$68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A35-48C6-919E-3BE32199D149}"/>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Indicators'!$L$73</c:f>
              <c:strCache>
                <c:ptCount val="1"/>
                <c:pt idx="0">
                  <c:v>% of policyholders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2A9-4714-8A8F-289561D523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Indicators'!$M$73:$Q$73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32A9-4714-8A8F-289561D52350}"/>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Indicators'!$L$75</c:f>
              <c:strCache>
                <c:ptCount val="1"/>
                <c:pt idx="0">
                  <c:v> Average premium paid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3D0-4CF7-90E2-F68B98A6FF8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Indicators'!$M$75:$Q$75</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A3D0-4CF7-90E2-F68B98A6FF8B}"/>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AAC7-4918-BCA0-20FE935D767E}"/>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Indicators'!$L$77</c:f>
              <c:strCache>
                <c:ptCount val="1"/>
                <c:pt idx="0">
                  <c:v>% of lives insured</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0422-4ADF-B8D3-D5C893CFFB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Indicators'!$M$77:$Q$77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0422-4ADF-B8D3-D5C893CFFBB8}"/>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Indicators'!$L$81</c:f>
              <c:strCache>
                <c:ptCount val="1"/>
                <c:pt idx="0">
                  <c:v> Probability of approving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BDD1-4289-B2AF-539A9D042D7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Indicators'!$M$81:$Q$81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DD1-4289-B2AF-539A9D042D7F}"/>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Indicators'!$L$79</c:f>
              <c:strCache>
                <c:ptCount val="1"/>
                <c:pt idx="0">
                  <c:v> Probability of filing claim (approx.)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8FF-4CF4-8775-7CDA1190EF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Indicators'!$M$79:$Q$79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98FF-4CF4-8775-7CDA1190EF10}"/>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Indicators'!$L$83</c:f>
              <c:strCache>
                <c:ptCount val="1"/>
                <c:pt idx="0">
                  <c:v> Average claim size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B0B6-4A73-ABA7-9F30ACDBFC1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Indicators'!$M$83:$Q$83</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B0B6-4A73-ABA7-9F30ACDBFC17}"/>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Indicators'!$L$85</c:f>
              <c:strCache>
                <c:ptCount val="1"/>
                <c:pt idx="0">
                  <c:v> Probability of rejecting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CDAB-4814-BE39-995090415F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Indicators'!$M$85:$Q$85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CDAB-4814-BE39-995090415F35}"/>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91D2-4387-8AD2-A4605B8DD53B}"/>
            </c:ext>
          </c:extLst>
        </c:ser>
        <c:ser>
          <c:idx val="3"/>
          <c:order val="1"/>
          <c:spPr>
            <a:solidFill>
              <a:schemeClr val="accent4"/>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1-91D2-4387-8AD2-A4605B8DD53B}"/>
            </c:ext>
          </c:extLst>
        </c:ser>
        <c:ser>
          <c:idx val="1"/>
          <c:order val="2"/>
          <c:spPr>
            <a:solidFill>
              <a:schemeClr val="accent2"/>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2-91D2-4387-8AD2-A4605B8DD53B}"/>
            </c:ext>
          </c:extLst>
        </c:ser>
        <c:ser>
          <c:idx val="0"/>
          <c:order val="3"/>
          <c:spPr>
            <a:solidFill>
              <a:schemeClr val="accent1"/>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3-91D2-4387-8AD2-A4605B8DD53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ADE5-43DC-9EBB-2D1D34D45F3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C8A9-4FE4-8AF4-E61FEDCA846C}"/>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A254-49D0-848A-AEF25014A01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601E-4DC0-8925-D4A6A7A43F0B}"/>
            </c:ext>
          </c:extLst>
        </c:ser>
        <c:ser>
          <c:idx val="3"/>
          <c:order val="1"/>
          <c:spPr>
            <a:solidFill>
              <a:schemeClr val="accent4"/>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1-601E-4DC0-8925-D4A6A7A43F0B}"/>
            </c:ext>
          </c:extLst>
        </c:ser>
        <c:ser>
          <c:idx val="1"/>
          <c:order val="2"/>
          <c:spPr>
            <a:solidFill>
              <a:schemeClr val="accent2"/>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2-601E-4DC0-8925-D4A6A7A43F0B}"/>
            </c:ext>
          </c:extLst>
        </c:ser>
        <c:ser>
          <c:idx val="0"/>
          <c:order val="3"/>
          <c:spPr>
            <a:solidFill>
              <a:schemeClr val="accent1"/>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3-601E-4DC0-8925-D4A6A7A43F0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9.png"/><Relationship Id="rId18" Type="http://schemas.openxmlformats.org/officeDocument/2006/relationships/image" Target="../media/image14.svg"/><Relationship Id="rId26" Type="http://schemas.openxmlformats.org/officeDocument/2006/relationships/image" Target="../media/image22.svg"/><Relationship Id="rId39" Type="http://schemas.openxmlformats.org/officeDocument/2006/relationships/image" Target="../media/image23.jpeg"/><Relationship Id="rId21" Type="http://schemas.openxmlformats.org/officeDocument/2006/relationships/image" Target="../media/image17.png"/><Relationship Id="rId34" Type="http://schemas.openxmlformats.org/officeDocument/2006/relationships/chart" Target="../charts/chart12.xml"/><Relationship Id="rId42" Type="http://schemas.openxmlformats.org/officeDocument/2006/relationships/image" Target="../media/image26.png"/><Relationship Id="rId47" Type="http://schemas.openxmlformats.org/officeDocument/2006/relationships/image" Target="../media/image31.svg"/><Relationship Id="rId50" Type="http://schemas.openxmlformats.org/officeDocument/2006/relationships/image" Target="../media/image34.png"/><Relationship Id="rId55" Type="http://schemas.openxmlformats.org/officeDocument/2006/relationships/image" Target="../media/image39.svg"/><Relationship Id="rId63" Type="http://schemas.openxmlformats.org/officeDocument/2006/relationships/image" Target="../media/image47.svg"/><Relationship Id="rId7" Type="http://schemas.openxmlformats.org/officeDocument/2006/relationships/image" Target="../media/image3.png"/><Relationship Id="rId2" Type="http://schemas.openxmlformats.org/officeDocument/2006/relationships/chart" Target="../charts/chart2.xml"/><Relationship Id="rId16" Type="http://schemas.openxmlformats.org/officeDocument/2006/relationships/image" Target="../media/image12.svg"/><Relationship Id="rId20" Type="http://schemas.openxmlformats.org/officeDocument/2006/relationships/image" Target="../media/image16.svg"/><Relationship Id="rId29" Type="http://schemas.openxmlformats.org/officeDocument/2006/relationships/chart" Target="../charts/chart7.xml"/><Relationship Id="rId41" Type="http://schemas.openxmlformats.org/officeDocument/2006/relationships/image" Target="../media/image25.svg"/><Relationship Id="rId54" Type="http://schemas.openxmlformats.org/officeDocument/2006/relationships/image" Target="../media/image38.png"/><Relationship Id="rId62" Type="http://schemas.openxmlformats.org/officeDocument/2006/relationships/image" Target="../media/image46.png"/><Relationship Id="rId1" Type="http://schemas.openxmlformats.org/officeDocument/2006/relationships/chart" Target="../charts/chart1.xml"/><Relationship Id="rId6" Type="http://schemas.openxmlformats.org/officeDocument/2006/relationships/image" Target="../media/image2.svg"/><Relationship Id="rId11" Type="http://schemas.openxmlformats.org/officeDocument/2006/relationships/image" Target="../media/image7.png"/><Relationship Id="rId24" Type="http://schemas.openxmlformats.org/officeDocument/2006/relationships/image" Target="../media/image20.svg"/><Relationship Id="rId32" Type="http://schemas.openxmlformats.org/officeDocument/2006/relationships/chart" Target="../charts/chart10.xml"/><Relationship Id="rId37" Type="http://schemas.openxmlformats.org/officeDocument/2006/relationships/chart" Target="../charts/chart15.xml"/><Relationship Id="rId40" Type="http://schemas.openxmlformats.org/officeDocument/2006/relationships/image" Target="../media/image24.png"/><Relationship Id="rId45" Type="http://schemas.openxmlformats.org/officeDocument/2006/relationships/image" Target="../media/image29.svg"/><Relationship Id="rId53" Type="http://schemas.openxmlformats.org/officeDocument/2006/relationships/image" Target="../media/image37.svg"/><Relationship Id="rId58" Type="http://schemas.openxmlformats.org/officeDocument/2006/relationships/image" Target="../media/image42.png"/><Relationship Id="rId5" Type="http://schemas.openxmlformats.org/officeDocument/2006/relationships/image" Target="../media/image1.png"/><Relationship Id="rId15" Type="http://schemas.openxmlformats.org/officeDocument/2006/relationships/image" Target="../media/image11.png"/><Relationship Id="rId23" Type="http://schemas.openxmlformats.org/officeDocument/2006/relationships/image" Target="../media/image19.png"/><Relationship Id="rId28" Type="http://schemas.openxmlformats.org/officeDocument/2006/relationships/chart" Target="../charts/chart6.xml"/><Relationship Id="rId36" Type="http://schemas.openxmlformats.org/officeDocument/2006/relationships/chart" Target="../charts/chart14.xml"/><Relationship Id="rId49" Type="http://schemas.openxmlformats.org/officeDocument/2006/relationships/image" Target="../media/image33.svg"/><Relationship Id="rId57" Type="http://schemas.openxmlformats.org/officeDocument/2006/relationships/image" Target="../media/image41.svg"/><Relationship Id="rId61" Type="http://schemas.openxmlformats.org/officeDocument/2006/relationships/image" Target="../media/image45.svg"/><Relationship Id="rId10" Type="http://schemas.openxmlformats.org/officeDocument/2006/relationships/image" Target="../media/image6.svg"/><Relationship Id="rId19" Type="http://schemas.openxmlformats.org/officeDocument/2006/relationships/image" Target="../media/image15.png"/><Relationship Id="rId31" Type="http://schemas.openxmlformats.org/officeDocument/2006/relationships/chart" Target="../charts/chart9.xml"/><Relationship Id="rId44" Type="http://schemas.openxmlformats.org/officeDocument/2006/relationships/image" Target="../media/image28.png"/><Relationship Id="rId52" Type="http://schemas.openxmlformats.org/officeDocument/2006/relationships/image" Target="../media/image36.png"/><Relationship Id="rId60" Type="http://schemas.openxmlformats.org/officeDocument/2006/relationships/image" Target="../media/image44.png"/><Relationship Id="rId4" Type="http://schemas.openxmlformats.org/officeDocument/2006/relationships/chart" Target="../charts/chart4.xml"/><Relationship Id="rId9" Type="http://schemas.openxmlformats.org/officeDocument/2006/relationships/image" Target="../media/image5.png"/><Relationship Id="rId14" Type="http://schemas.openxmlformats.org/officeDocument/2006/relationships/image" Target="../media/image10.svg"/><Relationship Id="rId22" Type="http://schemas.openxmlformats.org/officeDocument/2006/relationships/image" Target="../media/image18.svg"/><Relationship Id="rId27" Type="http://schemas.openxmlformats.org/officeDocument/2006/relationships/chart" Target="../charts/chart5.xml"/><Relationship Id="rId30" Type="http://schemas.openxmlformats.org/officeDocument/2006/relationships/chart" Target="../charts/chart8.xml"/><Relationship Id="rId35" Type="http://schemas.openxmlformats.org/officeDocument/2006/relationships/chart" Target="../charts/chart13.xml"/><Relationship Id="rId43" Type="http://schemas.openxmlformats.org/officeDocument/2006/relationships/image" Target="../media/image27.svg"/><Relationship Id="rId48" Type="http://schemas.openxmlformats.org/officeDocument/2006/relationships/image" Target="../media/image32.png"/><Relationship Id="rId56" Type="http://schemas.openxmlformats.org/officeDocument/2006/relationships/image" Target="../media/image40.png"/><Relationship Id="rId8" Type="http://schemas.openxmlformats.org/officeDocument/2006/relationships/image" Target="../media/image4.svg"/><Relationship Id="rId51" Type="http://schemas.openxmlformats.org/officeDocument/2006/relationships/image" Target="../media/image35.svg"/><Relationship Id="rId3" Type="http://schemas.openxmlformats.org/officeDocument/2006/relationships/chart" Target="../charts/chart3.xml"/><Relationship Id="rId12" Type="http://schemas.openxmlformats.org/officeDocument/2006/relationships/image" Target="../media/image8.svg"/><Relationship Id="rId17" Type="http://schemas.openxmlformats.org/officeDocument/2006/relationships/image" Target="../media/image13.png"/><Relationship Id="rId25" Type="http://schemas.openxmlformats.org/officeDocument/2006/relationships/image" Target="../media/image21.png"/><Relationship Id="rId33" Type="http://schemas.openxmlformats.org/officeDocument/2006/relationships/chart" Target="../charts/chart11.xml"/><Relationship Id="rId38" Type="http://schemas.openxmlformats.org/officeDocument/2006/relationships/chart" Target="../charts/chart16.xml"/><Relationship Id="rId46" Type="http://schemas.openxmlformats.org/officeDocument/2006/relationships/image" Target="../media/image30.png"/><Relationship Id="rId59" Type="http://schemas.openxmlformats.org/officeDocument/2006/relationships/image" Target="../media/image43.svg"/></Relationships>
</file>

<file path=xl/drawings/_rels/drawing3.xml.rels><?xml version="1.0" encoding="UTF-8" standalone="yes"?>
<Relationships xmlns="http://schemas.openxmlformats.org/package/2006/relationships"><Relationship Id="rId8" Type="http://schemas.openxmlformats.org/officeDocument/2006/relationships/image" Target="../media/image31.svg"/><Relationship Id="rId13" Type="http://schemas.openxmlformats.org/officeDocument/2006/relationships/image" Target="../media/image40.png"/><Relationship Id="rId18" Type="http://schemas.openxmlformats.org/officeDocument/2006/relationships/image" Target="../media/image35.svg"/><Relationship Id="rId3" Type="http://schemas.openxmlformats.org/officeDocument/2006/relationships/image" Target="../media/image26.png"/><Relationship Id="rId21" Type="http://schemas.openxmlformats.org/officeDocument/2006/relationships/image" Target="../media/image38.png"/><Relationship Id="rId7" Type="http://schemas.openxmlformats.org/officeDocument/2006/relationships/image" Target="../media/image30.png"/><Relationship Id="rId12" Type="http://schemas.openxmlformats.org/officeDocument/2006/relationships/image" Target="../media/image45.svg"/><Relationship Id="rId17" Type="http://schemas.openxmlformats.org/officeDocument/2006/relationships/image" Target="../media/image34.png"/><Relationship Id="rId2" Type="http://schemas.openxmlformats.org/officeDocument/2006/relationships/image" Target="../media/image25.svg"/><Relationship Id="rId16" Type="http://schemas.openxmlformats.org/officeDocument/2006/relationships/image" Target="../media/image33.svg"/><Relationship Id="rId20" Type="http://schemas.openxmlformats.org/officeDocument/2006/relationships/image" Target="../media/image37.svg"/><Relationship Id="rId1" Type="http://schemas.openxmlformats.org/officeDocument/2006/relationships/image" Target="../media/image24.png"/><Relationship Id="rId6" Type="http://schemas.openxmlformats.org/officeDocument/2006/relationships/image" Target="../media/image29.svg"/><Relationship Id="rId11" Type="http://schemas.openxmlformats.org/officeDocument/2006/relationships/image" Target="../media/image44.png"/><Relationship Id="rId5" Type="http://schemas.openxmlformats.org/officeDocument/2006/relationships/image" Target="../media/image28.png"/><Relationship Id="rId15" Type="http://schemas.openxmlformats.org/officeDocument/2006/relationships/image" Target="../media/image32.png"/><Relationship Id="rId23" Type="http://schemas.openxmlformats.org/officeDocument/2006/relationships/image" Target="../media/image23.jpeg"/><Relationship Id="rId10" Type="http://schemas.openxmlformats.org/officeDocument/2006/relationships/image" Target="../media/image43.svg"/><Relationship Id="rId19" Type="http://schemas.openxmlformats.org/officeDocument/2006/relationships/image" Target="../media/image36.png"/><Relationship Id="rId4" Type="http://schemas.openxmlformats.org/officeDocument/2006/relationships/image" Target="../media/image27.svg"/><Relationship Id="rId9" Type="http://schemas.openxmlformats.org/officeDocument/2006/relationships/image" Target="../media/image42.png"/><Relationship Id="rId14" Type="http://schemas.openxmlformats.org/officeDocument/2006/relationships/image" Target="../media/image41.svg"/><Relationship Id="rId22" Type="http://schemas.openxmlformats.org/officeDocument/2006/relationships/image" Target="../media/image39.svg"/></Relationships>
</file>

<file path=xl/drawings/_rels/drawing4.xml.rels><?xml version="1.0" encoding="UTF-8" standalone="yes"?>
<Relationships xmlns="http://schemas.openxmlformats.org/package/2006/relationships"><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xdr:from>
      <xdr:col>8</xdr:col>
      <xdr:colOff>0</xdr:colOff>
      <xdr:row>38</xdr:row>
      <xdr:rowOff>31935</xdr:rowOff>
    </xdr:from>
    <xdr:to>
      <xdr:col>8</xdr:col>
      <xdr:colOff>0</xdr:colOff>
      <xdr:row>40</xdr:row>
      <xdr:rowOff>99171</xdr:rowOff>
    </xdr:to>
    <xdr:graphicFrame macro="">
      <xdr:nvGraphicFramePr>
        <xdr:cNvPr id="20" name="Chart 19">
          <a:extLst>
            <a:ext uri="{FF2B5EF4-FFF2-40B4-BE49-F238E27FC236}">
              <a16:creationId xmlns:a16="http://schemas.microsoft.com/office/drawing/2014/main" id="{685C927E-B01A-4989-B956-CDC9E5BF51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40</xdr:row>
      <xdr:rowOff>58832</xdr:rowOff>
    </xdr:from>
    <xdr:to>
      <xdr:col>8</xdr:col>
      <xdr:colOff>0</xdr:colOff>
      <xdr:row>42</xdr:row>
      <xdr:rowOff>97211</xdr:rowOff>
    </xdr:to>
    <xdr:graphicFrame macro="">
      <xdr:nvGraphicFramePr>
        <xdr:cNvPr id="21" name="Chart 20">
          <a:extLst>
            <a:ext uri="{FF2B5EF4-FFF2-40B4-BE49-F238E27FC236}">
              <a16:creationId xmlns:a16="http://schemas.microsoft.com/office/drawing/2014/main" id="{90EDECB1-417E-4A02-A848-1CC2787DFE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44</xdr:row>
      <xdr:rowOff>70968</xdr:rowOff>
    </xdr:from>
    <xdr:to>
      <xdr:col>8</xdr:col>
      <xdr:colOff>0</xdr:colOff>
      <xdr:row>46</xdr:row>
      <xdr:rowOff>89261</xdr:rowOff>
    </xdr:to>
    <xdr:graphicFrame macro="">
      <xdr:nvGraphicFramePr>
        <xdr:cNvPr id="22" name="Chart 21">
          <a:extLst>
            <a:ext uri="{FF2B5EF4-FFF2-40B4-BE49-F238E27FC236}">
              <a16:creationId xmlns:a16="http://schemas.microsoft.com/office/drawing/2014/main" id="{AF088277-841E-4D07-8F2C-D8D145F87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46</xdr:row>
      <xdr:rowOff>71454</xdr:rowOff>
    </xdr:from>
    <xdr:to>
      <xdr:col>8</xdr:col>
      <xdr:colOff>0</xdr:colOff>
      <xdr:row>48</xdr:row>
      <xdr:rowOff>99272</xdr:rowOff>
    </xdr:to>
    <xdr:graphicFrame macro="">
      <xdr:nvGraphicFramePr>
        <xdr:cNvPr id="23" name="Chart 22">
          <a:extLst>
            <a:ext uri="{FF2B5EF4-FFF2-40B4-BE49-F238E27FC236}">
              <a16:creationId xmlns:a16="http://schemas.microsoft.com/office/drawing/2014/main" id="{E712EDBD-3639-4819-8A77-05EB8BBA7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250644</xdr:colOff>
      <xdr:row>55</xdr:row>
      <xdr:rowOff>39206</xdr:rowOff>
    </xdr:from>
    <xdr:ext cx="355185" cy="380008"/>
    <xdr:pic>
      <xdr:nvPicPr>
        <xdr:cNvPr id="24" name="Graphic 23" descr="Group of women with solid fill">
          <a:extLst>
            <a:ext uri="{FF2B5EF4-FFF2-40B4-BE49-F238E27FC236}">
              <a16:creationId xmlns:a16="http://schemas.microsoft.com/office/drawing/2014/main" id="{51D95B0C-85EB-4F32-BB64-C008B4E7FE9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0644" y="12012131"/>
          <a:ext cx="355185" cy="380008"/>
        </a:xfrm>
        <a:prstGeom prst="rect">
          <a:avLst/>
        </a:prstGeom>
      </xdr:spPr>
    </xdr:pic>
    <xdr:clientData/>
  </xdr:oneCellAnchor>
  <xdr:oneCellAnchor>
    <xdr:from>
      <xdr:col>0</xdr:col>
      <xdr:colOff>632885</xdr:colOff>
      <xdr:row>55</xdr:row>
      <xdr:rowOff>41122</xdr:rowOff>
    </xdr:from>
    <xdr:ext cx="344049" cy="370931"/>
    <xdr:pic>
      <xdr:nvPicPr>
        <xdr:cNvPr id="25" name="Graphic 24" descr="Group of men with solid fill">
          <a:extLst>
            <a:ext uri="{FF2B5EF4-FFF2-40B4-BE49-F238E27FC236}">
              <a16:creationId xmlns:a16="http://schemas.microsoft.com/office/drawing/2014/main" id="{7960300C-C6DD-4EE0-8E87-8FCB65B4122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32885" y="12014047"/>
          <a:ext cx="344049" cy="370931"/>
        </a:xfrm>
        <a:prstGeom prst="rect">
          <a:avLst/>
        </a:prstGeom>
      </xdr:spPr>
    </xdr:pic>
    <xdr:clientData/>
  </xdr:oneCellAnchor>
  <xdr:oneCellAnchor>
    <xdr:from>
      <xdr:col>0</xdr:col>
      <xdr:colOff>450152</xdr:colOff>
      <xdr:row>57</xdr:row>
      <xdr:rowOff>33183</xdr:rowOff>
    </xdr:from>
    <xdr:ext cx="251298" cy="246847"/>
    <xdr:pic>
      <xdr:nvPicPr>
        <xdr:cNvPr id="26" name="Graphic 25" descr="Money with solid fill">
          <a:extLst>
            <a:ext uri="{FF2B5EF4-FFF2-40B4-BE49-F238E27FC236}">
              <a16:creationId xmlns:a16="http://schemas.microsoft.com/office/drawing/2014/main" id="{CBE88CA6-FFFE-405C-A981-A2C1CC36A7C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50152" y="12596658"/>
          <a:ext cx="251298" cy="246847"/>
        </a:xfrm>
        <a:prstGeom prst="rect">
          <a:avLst/>
        </a:prstGeom>
      </xdr:spPr>
    </xdr:pic>
    <xdr:clientData/>
  </xdr:oneCellAnchor>
  <xdr:oneCellAnchor>
    <xdr:from>
      <xdr:col>0</xdr:col>
      <xdr:colOff>714814</xdr:colOff>
      <xdr:row>57</xdr:row>
      <xdr:rowOff>132522</xdr:rowOff>
    </xdr:from>
    <xdr:ext cx="162641" cy="150865"/>
    <xdr:pic>
      <xdr:nvPicPr>
        <xdr:cNvPr id="27" name="Graphic 26" descr="Coins with solid fill">
          <a:extLst>
            <a:ext uri="{FF2B5EF4-FFF2-40B4-BE49-F238E27FC236}">
              <a16:creationId xmlns:a16="http://schemas.microsoft.com/office/drawing/2014/main" id="{746C0D2D-E1D3-4F33-AB1D-82F6CDF285A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14814" y="12695997"/>
          <a:ext cx="162641" cy="150865"/>
        </a:xfrm>
        <a:prstGeom prst="rect">
          <a:avLst/>
        </a:prstGeom>
      </xdr:spPr>
    </xdr:pic>
    <xdr:clientData/>
  </xdr:oneCellAnchor>
  <xdr:oneCellAnchor>
    <xdr:from>
      <xdr:col>0</xdr:col>
      <xdr:colOff>378362</xdr:colOff>
      <xdr:row>63</xdr:row>
      <xdr:rowOff>64656</xdr:rowOff>
    </xdr:from>
    <xdr:ext cx="330728" cy="334374"/>
    <xdr:pic>
      <xdr:nvPicPr>
        <xdr:cNvPr id="28" name="Graphic 27" descr="Inbox Check with solid fill">
          <a:extLst>
            <a:ext uri="{FF2B5EF4-FFF2-40B4-BE49-F238E27FC236}">
              <a16:creationId xmlns:a16="http://schemas.microsoft.com/office/drawing/2014/main" id="{9DCB685C-62E7-45FF-A510-CBCF07FCEF7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378362" y="26186969"/>
          <a:ext cx="330728" cy="334374"/>
        </a:xfrm>
        <a:prstGeom prst="rect">
          <a:avLst/>
        </a:prstGeom>
      </xdr:spPr>
    </xdr:pic>
    <xdr:clientData/>
  </xdr:oneCellAnchor>
  <xdr:oneCellAnchor>
    <xdr:from>
      <xdr:col>0</xdr:col>
      <xdr:colOff>365595</xdr:colOff>
      <xdr:row>65</xdr:row>
      <xdr:rowOff>26725</xdr:rowOff>
    </xdr:from>
    <xdr:ext cx="278034" cy="268974"/>
    <xdr:pic>
      <xdr:nvPicPr>
        <xdr:cNvPr id="29" name="Graphic 28" descr="Money with solid fill">
          <a:extLst>
            <a:ext uri="{FF2B5EF4-FFF2-40B4-BE49-F238E27FC236}">
              <a16:creationId xmlns:a16="http://schemas.microsoft.com/office/drawing/2014/main" id="{EB7D7913-BDF6-479E-ACC3-243CAA7191F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5595" y="14990500"/>
          <a:ext cx="278034" cy="268974"/>
        </a:xfrm>
        <a:prstGeom prst="rect">
          <a:avLst/>
        </a:prstGeom>
      </xdr:spPr>
    </xdr:pic>
    <xdr:clientData/>
  </xdr:oneCellAnchor>
  <xdr:oneCellAnchor>
    <xdr:from>
      <xdr:col>0</xdr:col>
      <xdr:colOff>681405</xdr:colOff>
      <xdr:row>65</xdr:row>
      <xdr:rowOff>92765</xdr:rowOff>
    </xdr:from>
    <xdr:ext cx="150888" cy="152371"/>
    <xdr:pic>
      <xdr:nvPicPr>
        <xdr:cNvPr id="30" name="Graphic 29" descr="Coins with solid fill">
          <a:extLst>
            <a:ext uri="{FF2B5EF4-FFF2-40B4-BE49-F238E27FC236}">
              <a16:creationId xmlns:a16="http://schemas.microsoft.com/office/drawing/2014/main" id="{2C2445CC-05B2-4D11-B3E5-8BE94519798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81405" y="15056540"/>
          <a:ext cx="150888" cy="152371"/>
        </a:xfrm>
        <a:prstGeom prst="rect">
          <a:avLst/>
        </a:prstGeom>
      </xdr:spPr>
    </xdr:pic>
    <xdr:clientData/>
  </xdr:oneCellAnchor>
  <xdr:oneCellAnchor>
    <xdr:from>
      <xdr:col>0</xdr:col>
      <xdr:colOff>448556</xdr:colOff>
      <xdr:row>67</xdr:row>
      <xdr:rowOff>44365</xdr:rowOff>
    </xdr:from>
    <xdr:ext cx="322657" cy="331523"/>
    <xdr:pic>
      <xdr:nvPicPr>
        <xdr:cNvPr id="31" name="Graphic 30" descr="Inbox Cross with solid fill">
          <a:extLst>
            <a:ext uri="{FF2B5EF4-FFF2-40B4-BE49-F238E27FC236}">
              <a16:creationId xmlns:a16="http://schemas.microsoft.com/office/drawing/2014/main" id="{6917B408-6312-4E03-A50B-75B944EB5BE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448556" y="27881178"/>
          <a:ext cx="322657" cy="331523"/>
        </a:xfrm>
        <a:prstGeom prst="rect">
          <a:avLst/>
        </a:prstGeom>
      </xdr:spPr>
    </xdr:pic>
    <xdr:clientData/>
  </xdr:oneCellAnchor>
  <xdr:oneCellAnchor>
    <xdr:from>
      <xdr:col>0</xdr:col>
      <xdr:colOff>379240</xdr:colOff>
      <xdr:row>61</xdr:row>
      <xdr:rowOff>45132</xdr:rowOff>
    </xdr:from>
    <xdr:ext cx="334566" cy="351756"/>
    <xdr:pic>
      <xdr:nvPicPr>
        <xdr:cNvPr id="32" name="Graphic 31" descr="Inbox with solid fill">
          <a:extLst>
            <a:ext uri="{FF2B5EF4-FFF2-40B4-BE49-F238E27FC236}">
              <a16:creationId xmlns:a16="http://schemas.microsoft.com/office/drawing/2014/main" id="{0779B3B2-CE06-48D4-BA26-F0B52A52F0F7}"/>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379240" y="25310195"/>
          <a:ext cx="334566" cy="351756"/>
        </a:xfrm>
        <a:prstGeom prst="rect">
          <a:avLst/>
        </a:prstGeom>
      </xdr:spPr>
    </xdr:pic>
    <xdr:clientData/>
  </xdr:oneCellAnchor>
  <xdr:oneCellAnchor>
    <xdr:from>
      <xdr:col>0</xdr:col>
      <xdr:colOff>231293</xdr:colOff>
      <xdr:row>59</xdr:row>
      <xdr:rowOff>58287</xdr:rowOff>
    </xdr:from>
    <xdr:ext cx="315004" cy="324779"/>
    <xdr:pic>
      <xdr:nvPicPr>
        <xdr:cNvPr id="33" name="Graphic 32" descr="Woman with solid fill">
          <a:extLst>
            <a:ext uri="{FF2B5EF4-FFF2-40B4-BE49-F238E27FC236}">
              <a16:creationId xmlns:a16="http://schemas.microsoft.com/office/drawing/2014/main" id="{54A484B0-39A3-4161-BA26-95169993019A}"/>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31293" y="24466100"/>
          <a:ext cx="315004" cy="324779"/>
        </a:xfrm>
        <a:prstGeom prst="rect">
          <a:avLst/>
        </a:prstGeom>
      </xdr:spPr>
    </xdr:pic>
    <xdr:clientData/>
  </xdr:oneCellAnchor>
  <xdr:oneCellAnchor>
    <xdr:from>
      <xdr:col>0</xdr:col>
      <xdr:colOff>402723</xdr:colOff>
      <xdr:row>59</xdr:row>
      <xdr:rowOff>68952</xdr:rowOff>
    </xdr:from>
    <xdr:ext cx="306972" cy="319996"/>
    <xdr:pic>
      <xdr:nvPicPr>
        <xdr:cNvPr id="34" name="Graphic 33" descr="Man with solid fill">
          <a:extLst>
            <a:ext uri="{FF2B5EF4-FFF2-40B4-BE49-F238E27FC236}">
              <a16:creationId xmlns:a16="http://schemas.microsoft.com/office/drawing/2014/main" id="{99661C44-973D-4584-B4A2-FAC97A29FE47}"/>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402723" y="24476765"/>
          <a:ext cx="306972" cy="319996"/>
        </a:xfrm>
        <a:prstGeom prst="rect">
          <a:avLst/>
        </a:prstGeom>
      </xdr:spPr>
    </xdr:pic>
    <xdr:clientData/>
  </xdr:oneCellAnchor>
  <xdr:twoCellAnchor>
    <xdr:from>
      <xdr:col>0</xdr:col>
      <xdr:colOff>665275</xdr:colOff>
      <xdr:row>59</xdr:row>
      <xdr:rowOff>49696</xdr:rowOff>
    </xdr:from>
    <xdr:to>
      <xdr:col>1</xdr:col>
      <xdr:colOff>1035</xdr:colOff>
      <xdr:row>60</xdr:row>
      <xdr:rowOff>67503</xdr:rowOff>
    </xdr:to>
    <xdr:grpSp>
      <xdr:nvGrpSpPr>
        <xdr:cNvPr id="35" name="Group 34">
          <a:extLst>
            <a:ext uri="{FF2B5EF4-FFF2-40B4-BE49-F238E27FC236}">
              <a16:creationId xmlns:a16="http://schemas.microsoft.com/office/drawing/2014/main" id="{9E7FA35B-29AD-4854-AE21-C121B6BADC1F}"/>
            </a:ext>
          </a:extLst>
        </xdr:cNvPr>
        <xdr:cNvGrpSpPr/>
      </xdr:nvGrpSpPr>
      <xdr:grpSpPr>
        <a:xfrm>
          <a:off x="665275" y="21446656"/>
          <a:ext cx="234920" cy="383567"/>
          <a:chOff x="478110" y="1354016"/>
          <a:chExt cx="911075" cy="906447"/>
        </a:xfrm>
      </xdr:grpSpPr>
      <xdr:grpSp>
        <xdr:nvGrpSpPr>
          <xdr:cNvPr id="36" name="Group 35">
            <a:extLst>
              <a:ext uri="{FF2B5EF4-FFF2-40B4-BE49-F238E27FC236}">
                <a16:creationId xmlns:a16="http://schemas.microsoft.com/office/drawing/2014/main" id="{D7789DBC-2926-64E0-AB49-4885EC029FAD}"/>
              </a:ext>
            </a:extLst>
          </xdr:cNvPr>
          <xdr:cNvGrpSpPr/>
        </xdr:nvGrpSpPr>
        <xdr:grpSpPr>
          <a:xfrm>
            <a:off x="478110" y="1362808"/>
            <a:ext cx="531540" cy="896923"/>
            <a:chOff x="480433" y="1361378"/>
            <a:chExt cx="531540" cy="892098"/>
          </a:xfrm>
        </xdr:grpSpPr>
        <xdr:pic>
          <xdr:nvPicPr>
            <xdr:cNvPr id="40" name="Graphic 39" descr="Children with solid fill">
              <a:extLst>
                <a:ext uri="{FF2B5EF4-FFF2-40B4-BE49-F238E27FC236}">
                  <a16:creationId xmlns:a16="http://schemas.microsoft.com/office/drawing/2014/main" id="{2CDCE53C-EA84-9F5F-FB31-4152F7B205B0}"/>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41" name="Graphic 40" descr="Children with solid fill">
              <a:extLst>
                <a:ext uri="{FF2B5EF4-FFF2-40B4-BE49-F238E27FC236}">
                  <a16:creationId xmlns:a16="http://schemas.microsoft.com/office/drawing/2014/main" id="{17E6518C-CE6F-EC00-7983-78CC85AE67A9}"/>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nvGrpSpPr>
          <xdr:cNvPr id="37" name="Group 36">
            <a:extLst>
              <a:ext uri="{FF2B5EF4-FFF2-40B4-BE49-F238E27FC236}">
                <a16:creationId xmlns:a16="http://schemas.microsoft.com/office/drawing/2014/main" id="{FF9F03A7-0E1F-D35C-B1CC-90F34E2EE4CE}"/>
              </a:ext>
            </a:extLst>
          </xdr:cNvPr>
          <xdr:cNvGrpSpPr/>
        </xdr:nvGrpSpPr>
        <xdr:grpSpPr>
          <a:xfrm>
            <a:off x="857645" y="1354016"/>
            <a:ext cx="531540" cy="906447"/>
            <a:chOff x="480433" y="1361378"/>
            <a:chExt cx="531540" cy="892098"/>
          </a:xfrm>
        </xdr:grpSpPr>
        <xdr:pic>
          <xdr:nvPicPr>
            <xdr:cNvPr id="38" name="Graphic 37" descr="Children with solid fill">
              <a:extLst>
                <a:ext uri="{FF2B5EF4-FFF2-40B4-BE49-F238E27FC236}">
                  <a16:creationId xmlns:a16="http://schemas.microsoft.com/office/drawing/2014/main" id="{F1A1AF4F-94EE-35AB-7E14-DEC4F433800D}"/>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39" name="Graphic 38" descr="Children with solid fill">
              <a:extLst>
                <a:ext uri="{FF2B5EF4-FFF2-40B4-BE49-F238E27FC236}">
                  <a16:creationId xmlns:a16="http://schemas.microsoft.com/office/drawing/2014/main" id="{E28B7B22-8448-8345-B8A4-084AB2222393}"/>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clientData/>
  </xdr:twoCellAnchor>
  <xdr:twoCellAnchor>
    <xdr:from>
      <xdr:col>8</xdr:col>
      <xdr:colOff>0</xdr:colOff>
      <xdr:row>56</xdr:row>
      <xdr:rowOff>31935</xdr:rowOff>
    </xdr:from>
    <xdr:to>
      <xdr:col>8</xdr:col>
      <xdr:colOff>0</xdr:colOff>
      <xdr:row>58</xdr:row>
      <xdr:rowOff>99171</xdr:rowOff>
    </xdr:to>
    <xdr:graphicFrame macro="">
      <xdr:nvGraphicFramePr>
        <xdr:cNvPr id="42" name="Chart 41">
          <a:extLst>
            <a:ext uri="{FF2B5EF4-FFF2-40B4-BE49-F238E27FC236}">
              <a16:creationId xmlns:a16="http://schemas.microsoft.com/office/drawing/2014/main" id="{A188345B-1A63-4F5A-AD4B-F7D4DE5B2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58</xdr:row>
      <xdr:rowOff>58832</xdr:rowOff>
    </xdr:from>
    <xdr:to>
      <xdr:col>8</xdr:col>
      <xdr:colOff>0</xdr:colOff>
      <xdr:row>60</xdr:row>
      <xdr:rowOff>97211</xdr:rowOff>
    </xdr:to>
    <xdr:graphicFrame macro="">
      <xdr:nvGraphicFramePr>
        <xdr:cNvPr id="43" name="Chart 42">
          <a:extLst>
            <a:ext uri="{FF2B5EF4-FFF2-40B4-BE49-F238E27FC236}">
              <a16:creationId xmlns:a16="http://schemas.microsoft.com/office/drawing/2014/main" id="{0FD68E7A-0338-4854-A96B-E950910C9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62</xdr:row>
      <xdr:rowOff>70968</xdr:rowOff>
    </xdr:from>
    <xdr:to>
      <xdr:col>8</xdr:col>
      <xdr:colOff>0</xdr:colOff>
      <xdr:row>64</xdr:row>
      <xdr:rowOff>89261</xdr:rowOff>
    </xdr:to>
    <xdr:graphicFrame macro="">
      <xdr:nvGraphicFramePr>
        <xdr:cNvPr id="44" name="Chart 43">
          <a:extLst>
            <a:ext uri="{FF2B5EF4-FFF2-40B4-BE49-F238E27FC236}">
              <a16:creationId xmlns:a16="http://schemas.microsoft.com/office/drawing/2014/main" id="{CF137868-5624-4E44-9FA0-3834E5A3B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0</xdr:colOff>
      <xdr:row>64</xdr:row>
      <xdr:rowOff>71454</xdr:rowOff>
    </xdr:from>
    <xdr:to>
      <xdr:col>8</xdr:col>
      <xdr:colOff>0</xdr:colOff>
      <xdr:row>66</xdr:row>
      <xdr:rowOff>99272</xdr:rowOff>
    </xdr:to>
    <xdr:graphicFrame macro="">
      <xdr:nvGraphicFramePr>
        <xdr:cNvPr id="45" name="Chart 44">
          <a:extLst>
            <a:ext uri="{FF2B5EF4-FFF2-40B4-BE49-F238E27FC236}">
              <a16:creationId xmlns:a16="http://schemas.microsoft.com/office/drawing/2014/main" id="{4F29BADC-D255-4061-8F13-180682C0CC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oneCellAnchor>
    <xdr:from>
      <xdr:col>0</xdr:col>
      <xdr:colOff>250644</xdr:colOff>
      <xdr:row>73</xdr:row>
      <xdr:rowOff>39206</xdr:rowOff>
    </xdr:from>
    <xdr:ext cx="355185" cy="380008"/>
    <xdr:pic>
      <xdr:nvPicPr>
        <xdr:cNvPr id="46" name="Graphic 45" descr="Group of women with solid fill">
          <a:extLst>
            <a:ext uri="{FF2B5EF4-FFF2-40B4-BE49-F238E27FC236}">
              <a16:creationId xmlns:a16="http://schemas.microsoft.com/office/drawing/2014/main" id="{0DD7A011-1393-4606-8476-FB52E0A3F31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0644" y="17970019"/>
          <a:ext cx="355185" cy="380008"/>
        </a:xfrm>
        <a:prstGeom prst="rect">
          <a:avLst/>
        </a:prstGeom>
      </xdr:spPr>
    </xdr:pic>
    <xdr:clientData/>
  </xdr:oneCellAnchor>
  <xdr:oneCellAnchor>
    <xdr:from>
      <xdr:col>0</xdr:col>
      <xdr:colOff>632885</xdr:colOff>
      <xdr:row>73</xdr:row>
      <xdr:rowOff>41122</xdr:rowOff>
    </xdr:from>
    <xdr:ext cx="344049" cy="370931"/>
    <xdr:pic>
      <xdr:nvPicPr>
        <xdr:cNvPr id="47" name="Graphic 46" descr="Group of men with solid fill">
          <a:extLst>
            <a:ext uri="{FF2B5EF4-FFF2-40B4-BE49-F238E27FC236}">
              <a16:creationId xmlns:a16="http://schemas.microsoft.com/office/drawing/2014/main" id="{763B23F3-4891-41A8-93DC-32D1F70ED90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32885" y="17971935"/>
          <a:ext cx="344049" cy="370931"/>
        </a:xfrm>
        <a:prstGeom prst="rect">
          <a:avLst/>
        </a:prstGeom>
      </xdr:spPr>
    </xdr:pic>
    <xdr:clientData/>
  </xdr:oneCellAnchor>
  <xdr:oneCellAnchor>
    <xdr:from>
      <xdr:col>0</xdr:col>
      <xdr:colOff>450152</xdr:colOff>
      <xdr:row>75</xdr:row>
      <xdr:rowOff>33183</xdr:rowOff>
    </xdr:from>
    <xdr:ext cx="251298" cy="246847"/>
    <xdr:pic>
      <xdr:nvPicPr>
        <xdr:cNvPr id="48" name="Graphic 47" descr="Money with solid fill">
          <a:extLst>
            <a:ext uri="{FF2B5EF4-FFF2-40B4-BE49-F238E27FC236}">
              <a16:creationId xmlns:a16="http://schemas.microsoft.com/office/drawing/2014/main" id="{880C712A-E3C7-4F41-BD04-402A65DA051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50152" y="18554546"/>
          <a:ext cx="251298" cy="246847"/>
        </a:xfrm>
        <a:prstGeom prst="rect">
          <a:avLst/>
        </a:prstGeom>
      </xdr:spPr>
    </xdr:pic>
    <xdr:clientData/>
  </xdr:oneCellAnchor>
  <xdr:oneCellAnchor>
    <xdr:from>
      <xdr:col>0</xdr:col>
      <xdr:colOff>714814</xdr:colOff>
      <xdr:row>75</xdr:row>
      <xdr:rowOff>132522</xdr:rowOff>
    </xdr:from>
    <xdr:ext cx="162641" cy="150865"/>
    <xdr:pic>
      <xdr:nvPicPr>
        <xdr:cNvPr id="49" name="Graphic 48" descr="Coins with solid fill">
          <a:extLst>
            <a:ext uri="{FF2B5EF4-FFF2-40B4-BE49-F238E27FC236}">
              <a16:creationId xmlns:a16="http://schemas.microsoft.com/office/drawing/2014/main" id="{3B5AE055-648E-47C5-9E44-C9493352FFB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14814" y="18653885"/>
          <a:ext cx="162641" cy="150865"/>
        </a:xfrm>
        <a:prstGeom prst="rect">
          <a:avLst/>
        </a:prstGeom>
      </xdr:spPr>
    </xdr:pic>
    <xdr:clientData/>
  </xdr:oneCellAnchor>
  <xdr:oneCellAnchor>
    <xdr:from>
      <xdr:col>0</xdr:col>
      <xdr:colOff>421224</xdr:colOff>
      <xdr:row>81</xdr:row>
      <xdr:rowOff>64656</xdr:rowOff>
    </xdr:from>
    <xdr:ext cx="330728" cy="334374"/>
    <xdr:pic>
      <xdr:nvPicPr>
        <xdr:cNvPr id="50" name="Graphic 49" descr="Inbox Check with solid fill">
          <a:extLst>
            <a:ext uri="{FF2B5EF4-FFF2-40B4-BE49-F238E27FC236}">
              <a16:creationId xmlns:a16="http://schemas.microsoft.com/office/drawing/2014/main" id="{07550B1C-A9FC-41C9-83A0-EAA71D2026D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21224" y="34187969"/>
          <a:ext cx="330728" cy="334374"/>
        </a:xfrm>
        <a:prstGeom prst="rect">
          <a:avLst/>
        </a:prstGeom>
      </xdr:spPr>
    </xdr:pic>
    <xdr:clientData/>
  </xdr:oneCellAnchor>
  <xdr:oneCellAnchor>
    <xdr:from>
      <xdr:col>0</xdr:col>
      <xdr:colOff>365595</xdr:colOff>
      <xdr:row>83</xdr:row>
      <xdr:rowOff>26725</xdr:rowOff>
    </xdr:from>
    <xdr:ext cx="278034" cy="268974"/>
    <xdr:pic>
      <xdr:nvPicPr>
        <xdr:cNvPr id="51" name="Graphic 50" descr="Money with solid fill">
          <a:extLst>
            <a:ext uri="{FF2B5EF4-FFF2-40B4-BE49-F238E27FC236}">
              <a16:creationId xmlns:a16="http://schemas.microsoft.com/office/drawing/2014/main" id="{23F081DE-0CF2-47D8-B868-BE84CCFAE76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5595" y="20948388"/>
          <a:ext cx="278034" cy="268974"/>
        </a:xfrm>
        <a:prstGeom prst="rect">
          <a:avLst/>
        </a:prstGeom>
      </xdr:spPr>
    </xdr:pic>
    <xdr:clientData/>
  </xdr:oneCellAnchor>
  <xdr:oneCellAnchor>
    <xdr:from>
      <xdr:col>0</xdr:col>
      <xdr:colOff>681405</xdr:colOff>
      <xdr:row>83</xdr:row>
      <xdr:rowOff>92765</xdr:rowOff>
    </xdr:from>
    <xdr:ext cx="150888" cy="152371"/>
    <xdr:pic>
      <xdr:nvPicPr>
        <xdr:cNvPr id="52" name="Graphic 51" descr="Coins with solid fill">
          <a:extLst>
            <a:ext uri="{FF2B5EF4-FFF2-40B4-BE49-F238E27FC236}">
              <a16:creationId xmlns:a16="http://schemas.microsoft.com/office/drawing/2014/main" id="{5CE4ED43-DCEA-4B77-8B16-F1EC617BDB9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81405" y="21014428"/>
          <a:ext cx="150888" cy="152371"/>
        </a:xfrm>
        <a:prstGeom prst="rect">
          <a:avLst/>
        </a:prstGeom>
      </xdr:spPr>
    </xdr:pic>
    <xdr:clientData/>
  </xdr:oneCellAnchor>
  <xdr:oneCellAnchor>
    <xdr:from>
      <xdr:col>0</xdr:col>
      <xdr:colOff>448556</xdr:colOff>
      <xdr:row>85</xdr:row>
      <xdr:rowOff>87227</xdr:rowOff>
    </xdr:from>
    <xdr:ext cx="322657" cy="331523"/>
    <xdr:pic>
      <xdr:nvPicPr>
        <xdr:cNvPr id="53" name="Graphic 52" descr="Inbox Cross with solid fill">
          <a:extLst>
            <a:ext uri="{FF2B5EF4-FFF2-40B4-BE49-F238E27FC236}">
              <a16:creationId xmlns:a16="http://schemas.microsoft.com/office/drawing/2014/main" id="{432837D7-7591-4C16-842F-49C77E3E3A6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448556" y="35925040"/>
          <a:ext cx="322657" cy="331523"/>
        </a:xfrm>
        <a:prstGeom prst="rect">
          <a:avLst/>
        </a:prstGeom>
      </xdr:spPr>
    </xdr:pic>
    <xdr:clientData/>
  </xdr:oneCellAnchor>
  <xdr:oneCellAnchor>
    <xdr:from>
      <xdr:col>0</xdr:col>
      <xdr:colOff>431628</xdr:colOff>
      <xdr:row>79</xdr:row>
      <xdr:rowOff>87995</xdr:rowOff>
    </xdr:from>
    <xdr:ext cx="334566" cy="351756"/>
    <xdr:pic>
      <xdr:nvPicPr>
        <xdr:cNvPr id="54" name="Graphic 53" descr="Inbox with solid fill">
          <a:extLst>
            <a:ext uri="{FF2B5EF4-FFF2-40B4-BE49-F238E27FC236}">
              <a16:creationId xmlns:a16="http://schemas.microsoft.com/office/drawing/2014/main" id="{EC5BAECF-80AA-48F3-BBCC-F0393489646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31628" y="33354058"/>
          <a:ext cx="334566" cy="351756"/>
        </a:xfrm>
        <a:prstGeom prst="rect">
          <a:avLst/>
        </a:prstGeom>
      </xdr:spPr>
    </xdr:pic>
    <xdr:clientData/>
  </xdr:oneCellAnchor>
  <xdr:oneCellAnchor>
    <xdr:from>
      <xdr:col>0</xdr:col>
      <xdr:colOff>240818</xdr:colOff>
      <xdr:row>77</xdr:row>
      <xdr:rowOff>67812</xdr:rowOff>
    </xdr:from>
    <xdr:ext cx="315004" cy="324779"/>
    <xdr:pic>
      <xdr:nvPicPr>
        <xdr:cNvPr id="55" name="Graphic 54" descr="Woman with solid fill">
          <a:extLst>
            <a:ext uri="{FF2B5EF4-FFF2-40B4-BE49-F238E27FC236}">
              <a16:creationId xmlns:a16="http://schemas.microsoft.com/office/drawing/2014/main" id="{FFABAEE0-9E75-47DC-858B-0EA59BA4B5B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40818" y="32476625"/>
          <a:ext cx="315004" cy="324779"/>
        </a:xfrm>
        <a:prstGeom prst="rect">
          <a:avLst/>
        </a:prstGeom>
      </xdr:spPr>
    </xdr:pic>
    <xdr:clientData/>
  </xdr:oneCellAnchor>
  <xdr:oneCellAnchor>
    <xdr:from>
      <xdr:col>0</xdr:col>
      <xdr:colOff>407485</xdr:colOff>
      <xdr:row>77</xdr:row>
      <xdr:rowOff>45140</xdr:rowOff>
    </xdr:from>
    <xdr:ext cx="306972" cy="319996"/>
    <xdr:pic>
      <xdr:nvPicPr>
        <xdr:cNvPr id="56" name="Graphic 55" descr="Man with solid fill">
          <a:extLst>
            <a:ext uri="{FF2B5EF4-FFF2-40B4-BE49-F238E27FC236}">
              <a16:creationId xmlns:a16="http://schemas.microsoft.com/office/drawing/2014/main" id="{45E54FC8-8363-4E06-9AE0-EAD5913D310E}"/>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407485" y="32453953"/>
          <a:ext cx="306972" cy="319996"/>
        </a:xfrm>
        <a:prstGeom prst="rect">
          <a:avLst/>
        </a:prstGeom>
      </xdr:spPr>
    </xdr:pic>
    <xdr:clientData/>
  </xdr:oneCellAnchor>
  <xdr:twoCellAnchor>
    <xdr:from>
      <xdr:col>0</xdr:col>
      <xdr:colOff>665275</xdr:colOff>
      <xdr:row>77</xdr:row>
      <xdr:rowOff>49696</xdr:rowOff>
    </xdr:from>
    <xdr:to>
      <xdr:col>1</xdr:col>
      <xdr:colOff>1035</xdr:colOff>
      <xdr:row>78</xdr:row>
      <xdr:rowOff>67503</xdr:rowOff>
    </xdr:to>
    <xdr:grpSp>
      <xdr:nvGrpSpPr>
        <xdr:cNvPr id="57" name="Group 56">
          <a:extLst>
            <a:ext uri="{FF2B5EF4-FFF2-40B4-BE49-F238E27FC236}">
              <a16:creationId xmlns:a16="http://schemas.microsoft.com/office/drawing/2014/main" id="{663F5EFF-31C9-42EC-A941-E210F8AF55FE}"/>
            </a:ext>
          </a:extLst>
        </xdr:cNvPr>
        <xdr:cNvGrpSpPr/>
      </xdr:nvGrpSpPr>
      <xdr:grpSpPr>
        <a:xfrm>
          <a:off x="665275" y="27649336"/>
          <a:ext cx="234920" cy="383567"/>
          <a:chOff x="478110" y="1354016"/>
          <a:chExt cx="911075" cy="906447"/>
        </a:xfrm>
      </xdr:grpSpPr>
      <xdr:grpSp>
        <xdr:nvGrpSpPr>
          <xdr:cNvPr id="58" name="Group 57">
            <a:extLst>
              <a:ext uri="{FF2B5EF4-FFF2-40B4-BE49-F238E27FC236}">
                <a16:creationId xmlns:a16="http://schemas.microsoft.com/office/drawing/2014/main" id="{034AA6AE-AB00-D279-98B9-28E3AD377AD6}"/>
              </a:ext>
            </a:extLst>
          </xdr:cNvPr>
          <xdr:cNvGrpSpPr/>
        </xdr:nvGrpSpPr>
        <xdr:grpSpPr>
          <a:xfrm>
            <a:off x="478110" y="1362808"/>
            <a:ext cx="531540" cy="896923"/>
            <a:chOff x="480433" y="1361378"/>
            <a:chExt cx="531540" cy="892098"/>
          </a:xfrm>
        </xdr:grpSpPr>
        <xdr:pic>
          <xdr:nvPicPr>
            <xdr:cNvPr id="62" name="Graphic 61" descr="Children with solid fill">
              <a:extLst>
                <a:ext uri="{FF2B5EF4-FFF2-40B4-BE49-F238E27FC236}">
                  <a16:creationId xmlns:a16="http://schemas.microsoft.com/office/drawing/2014/main" id="{89F7ADD1-5066-A92D-91FA-2CD6E31C0A04}"/>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63" name="Graphic 62" descr="Children with solid fill">
              <a:extLst>
                <a:ext uri="{FF2B5EF4-FFF2-40B4-BE49-F238E27FC236}">
                  <a16:creationId xmlns:a16="http://schemas.microsoft.com/office/drawing/2014/main" id="{F62948C7-7DDA-A255-8AB2-22F4682B69C0}"/>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nvGrpSpPr>
          <xdr:cNvPr id="59" name="Group 58">
            <a:extLst>
              <a:ext uri="{FF2B5EF4-FFF2-40B4-BE49-F238E27FC236}">
                <a16:creationId xmlns:a16="http://schemas.microsoft.com/office/drawing/2014/main" id="{2372BF1B-FFA8-B645-BD72-7BA6F410F0CC}"/>
              </a:ext>
            </a:extLst>
          </xdr:cNvPr>
          <xdr:cNvGrpSpPr/>
        </xdr:nvGrpSpPr>
        <xdr:grpSpPr>
          <a:xfrm>
            <a:off x="857645" y="1354016"/>
            <a:ext cx="531540" cy="906447"/>
            <a:chOff x="480433" y="1361378"/>
            <a:chExt cx="531540" cy="892098"/>
          </a:xfrm>
        </xdr:grpSpPr>
        <xdr:pic>
          <xdr:nvPicPr>
            <xdr:cNvPr id="60" name="Graphic 59" descr="Children with solid fill">
              <a:extLst>
                <a:ext uri="{FF2B5EF4-FFF2-40B4-BE49-F238E27FC236}">
                  <a16:creationId xmlns:a16="http://schemas.microsoft.com/office/drawing/2014/main" id="{2CF68211-E316-CC29-47BE-BE24473CE390}"/>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61" name="Graphic 60" descr="Children with solid fill">
              <a:extLst>
                <a:ext uri="{FF2B5EF4-FFF2-40B4-BE49-F238E27FC236}">
                  <a16:creationId xmlns:a16="http://schemas.microsoft.com/office/drawing/2014/main" id="{77204CFF-9C80-6199-3689-9571B1BD4787}"/>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clientData/>
  </xdr:twoCellAnchor>
  <xdr:twoCellAnchor>
    <xdr:from>
      <xdr:col>8</xdr:col>
      <xdr:colOff>0</xdr:colOff>
      <xdr:row>74</xdr:row>
      <xdr:rowOff>31935</xdr:rowOff>
    </xdr:from>
    <xdr:to>
      <xdr:col>8</xdr:col>
      <xdr:colOff>0</xdr:colOff>
      <xdr:row>76</xdr:row>
      <xdr:rowOff>99171</xdr:rowOff>
    </xdr:to>
    <xdr:graphicFrame macro="">
      <xdr:nvGraphicFramePr>
        <xdr:cNvPr id="64" name="Chart 63">
          <a:extLst>
            <a:ext uri="{FF2B5EF4-FFF2-40B4-BE49-F238E27FC236}">
              <a16:creationId xmlns:a16="http://schemas.microsoft.com/office/drawing/2014/main" id="{E45E48D1-05E4-4EFE-9DAC-2D9C370E77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0</xdr:colOff>
      <xdr:row>76</xdr:row>
      <xdr:rowOff>58832</xdr:rowOff>
    </xdr:from>
    <xdr:to>
      <xdr:col>8</xdr:col>
      <xdr:colOff>0</xdr:colOff>
      <xdr:row>78</xdr:row>
      <xdr:rowOff>97211</xdr:rowOff>
    </xdr:to>
    <xdr:graphicFrame macro="">
      <xdr:nvGraphicFramePr>
        <xdr:cNvPr id="65" name="Chart 64">
          <a:extLst>
            <a:ext uri="{FF2B5EF4-FFF2-40B4-BE49-F238E27FC236}">
              <a16:creationId xmlns:a16="http://schemas.microsoft.com/office/drawing/2014/main" id="{2EA51B84-7D82-407F-8D3E-252EA4B8A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8</xdr:col>
      <xdr:colOff>0</xdr:colOff>
      <xdr:row>80</xdr:row>
      <xdr:rowOff>70968</xdr:rowOff>
    </xdr:from>
    <xdr:to>
      <xdr:col>8</xdr:col>
      <xdr:colOff>0</xdr:colOff>
      <xdr:row>82</xdr:row>
      <xdr:rowOff>89261</xdr:rowOff>
    </xdr:to>
    <xdr:graphicFrame macro="">
      <xdr:nvGraphicFramePr>
        <xdr:cNvPr id="66" name="Chart 65">
          <a:extLst>
            <a:ext uri="{FF2B5EF4-FFF2-40B4-BE49-F238E27FC236}">
              <a16:creationId xmlns:a16="http://schemas.microsoft.com/office/drawing/2014/main" id="{585A0329-AE91-46AD-BC34-39DCAF80F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0</xdr:colOff>
      <xdr:row>82</xdr:row>
      <xdr:rowOff>71454</xdr:rowOff>
    </xdr:from>
    <xdr:to>
      <xdr:col>8</xdr:col>
      <xdr:colOff>0</xdr:colOff>
      <xdr:row>84</xdr:row>
      <xdr:rowOff>99272</xdr:rowOff>
    </xdr:to>
    <xdr:graphicFrame macro="">
      <xdr:nvGraphicFramePr>
        <xdr:cNvPr id="67" name="Chart 66">
          <a:extLst>
            <a:ext uri="{FF2B5EF4-FFF2-40B4-BE49-F238E27FC236}">
              <a16:creationId xmlns:a16="http://schemas.microsoft.com/office/drawing/2014/main" id="{1E3E7271-AF9A-40DD-8442-2E55EADB6B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oneCellAnchor>
    <xdr:from>
      <xdr:col>0</xdr:col>
      <xdr:colOff>250644</xdr:colOff>
      <xdr:row>91</xdr:row>
      <xdr:rowOff>39206</xdr:rowOff>
    </xdr:from>
    <xdr:ext cx="355185" cy="380008"/>
    <xdr:pic>
      <xdr:nvPicPr>
        <xdr:cNvPr id="68" name="Graphic 67" descr="Group of women with solid fill">
          <a:extLst>
            <a:ext uri="{FF2B5EF4-FFF2-40B4-BE49-F238E27FC236}">
              <a16:creationId xmlns:a16="http://schemas.microsoft.com/office/drawing/2014/main" id="{E985FA15-36A7-4AF3-9B05-6090C55B0F7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0644" y="24070781"/>
          <a:ext cx="355185" cy="380008"/>
        </a:xfrm>
        <a:prstGeom prst="rect">
          <a:avLst/>
        </a:prstGeom>
      </xdr:spPr>
    </xdr:pic>
    <xdr:clientData/>
  </xdr:oneCellAnchor>
  <xdr:oneCellAnchor>
    <xdr:from>
      <xdr:col>0</xdr:col>
      <xdr:colOff>632885</xdr:colOff>
      <xdr:row>91</xdr:row>
      <xdr:rowOff>41122</xdr:rowOff>
    </xdr:from>
    <xdr:ext cx="344049" cy="370931"/>
    <xdr:pic>
      <xdr:nvPicPr>
        <xdr:cNvPr id="69" name="Graphic 68" descr="Group of men with solid fill">
          <a:extLst>
            <a:ext uri="{FF2B5EF4-FFF2-40B4-BE49-F238E27FC236}">
              <a16:creationId xmlns:a16="http://schemas.microsoft.com/office/drawing/2014/main" id="{EC44311F-ECB6-4FA9-B99C-3C8B62AEF22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32885" y="24072697"/>
          <a:ext cx="344049" cy="370931"/>
        </a:xfrm>
        <a:prstGeom prst="rect">
          <a:avLst/>
        </a:prstGeom>
      </xdr:spPr>
    </xdr:pic>
    <xdr:clientData/>
  </xdr:oneCellAnchor>
  <xdr:oneCellAnchor>
    <xdr:from>
      <xdr:col>0</xdr:col>
      <xdr:colOff>450152</xdr:colOff>
      <xdr:row>93</xdr:row>
      <xdr:rowOff>33183</xdr:rowOff>
    </xdr:from>
    <xdr:ext cx="251298" cy="246847"/>
    <xdr:pic>
      <xdr:nvPicPr>
        <xdr:cNvPr id="70" name="Graphic 69" descr="Money with solid fill">
          <a:extLst>
            <a:ext uri="{FF2B5EF4-FFF2-40B4-BE49-F238E27FC236}">
              <a16:creationId xmlns:a16="http://schemas.microsoft.com/office/drawing/2014/main" id="{96A99981-323A-47A3-80CB-BA316CCB607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50152" y="24655308"/>
          <a:ext cx="251298" cy="246847"/>
        </a:xfrm>
        <a:prstGeom prst="rect">
          <a:avLst/>
        </a:prstGeom>
      </xdr:spPr>
    </xdr:pic>
    <xdr:clientData/>
  </xdr:oneCellAnchor>
  <xdr:oneCellAnchor>
    <xdr:from>
      <xdr:col>0</xdr:col>
      <xdr:colOff>714814</xdr:colOff>
      <xdr:row>93</xdr:row>
      <xdr:rowOff>132522</xdr:rowOff>
    </xdr:from>
    <xdr:ext cx="162641" cy="150865"/>
    <xdr:pic>
      <xdr:nvPicPr>
        <xdr:cNvPr id="71" name="Graphic 70" descr="Coins with solid fill">
          <a:extLst>
            <a:ext uri="{FF2B5EF4-FFF2-40B4-BE49-F238E27FC236}">
              <a16:creationId xmlns:a16="http://schemas.microsoft.com/office/drawing/2014/main" id="{8DBFB114-A021-4C85-8C4F-DE035B79769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14814" y="24754647"/>
          <a:ext cx="162641" cy="150865"/>
        </a:xfrm>
        <a:prstGeom prst="rect">
          <a:avLst/>
        </a:prstGeom>
      </xdr:spPr>
    </xdr:pic>
    <xdr:clientData/>
  </xdr:oneCellAnchor>
  <xdr:oneCellAnchor>
    <xdr:from>
      <xdr:col>0</xdr:col>
      <xdr:colOff>435511</xdr:colOff>
      <xdr:row>99</xdr:row>
      <xdr:rowOff>31319</xdr:rowOff>
    </xdr:from>
    <xdr:ext cx="330728" cy="334374"/>
    <xdr:pic>
      <xdr:nvPicPr>
        <xdr:cNvPr id="72" name="Graphic 71" descr="Inbox Check with solid fill">
          <a:extLst>
            <a:ext uri="{FF2B5EF4-FFF2-40B4-BE49-F238E27FC236}">
              <a16:creationId xmlns:a16="http://schemas.microsoft.com/office/drawing/2014/main" id="{54DD9865-E62F-44B6-AD8E-EDAC20857EC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35511" y="42298507"/>
          <a:ext cx="330728" cy="334374"/>
        </a:xfrm>
        <a:prstGeom prst="rect">
          <a:avLst/>
        </a:prstGeom>
      </xdr:spPr>
    </xdr:pic>
    <xdr:clientData/>
  </xdr:oneCellAnchor>
  <xdr:oneCellAnchor>
    <xdr:from>
      <xdr:col>0</xdr:col>
      <xdr:colOff>365595</xdr:colOff>
      <xdr:row>101</xdr:row>
      <xdr:rowOff>26725</xdr:rowOff>
    </xdr:from>
    <xdr:ext cx="278034" cy="268974"/>
    <xdr:pic>
      <xdr:nvPicPr>
        <xdr:cNvPr id="73" name="Graphic 72" descr="Money with solid fill">
          <a:extLst>
            <a:ext uri="{FF2B5EF4-FFF2-40B4-BE49-F238E27FC236}">
              <a16:creationId xmlns:a16="http://schemas.microsoft.com/office/drawing/2014/main" id="{CB19E16A-38BC-40FA-A985-F68929FEF90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5595" y="27049150"/>
          <a:ext cx="278034" cy="268974"/>
        </a:xfrm>
        <a:prstGeom prst="rect">
          <a:avLst/>
        </a:prstGeom>
      </xdr:spPr>
    </xdr:pic>
    <xdr:clientData/>
  </xdr:oneCellAnchor>
  <xdr:oneCellAnchor>
    <xdr:from>
      <xdr:col>0</xdr:col>
      <xdr:colOff>681405</xdr:colOff>
      <xdr:row>101</xdr:row>
      <xdr:rowOff>92765</xdr:rowOff>
    </xdr:from>
    <xdr:ext cx="150888" cy="152371"/>
    <xdr:pic>
      <xdr:nvPicPr>
        <xdr:cNvPr id="74" name="Graphic 73" descr="Coins with solid fill">
          <a:extLst>
            <a:ext uri="{FF2B5EF4-FFF2-40B4-BE49-F238E27FC236}">
              <a16:creationId xmlns:a16="http://schemas.microsoft.com/office/drawing/2014/main" id="{A0BE38F1-C08C-4DF5-A0A2-F1E1D4D4FB3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81405" y="27115190"/>
          <a:ext cx="150888" cy="152371"/>
        </a:xfrm>
        <a:prstGeom prst="rect">
          <a:avLst/>
        </a:prstGeom>
      </xdr:spPr>
    </xdr:pic>
    <xdr:clientData/>
  </xdr:oneCellAnchor>
  <xdr:oneCellAnchor>
    <xdr:from>
      <xdr:col>0</xdr:col>
      <xdr:colOff>458081</xdr:colOff>
      <xdr:row>103</xdr:row>
      <xdr:rowOff>39602</xdr:rowOff>
    </xdr:from>
    <xdr:ext cx="322657" cy="331523"/>
    <xdr:pic>
      <xdr:nvPicPr>
        <xdr:cNvPr id="75" name="Graphic 74" descr="Inbox Cross with solid fill">
          <a:extLst>
            <a:ext uri="{FF2B5EF4-FFF2-40B4-BE49-F238E27FC236}">
              <a16:creationId xmlns:a16="http://schemas.microsoft.com/office/drawing/2014/main" id="{519983F8-D970-4F09-92F2-DCD0548F9C2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458081" y="44021290"/>
          <a:ext cx="322657" cy="331523"/>
        </a:xfrm>
        <a:prstGeom prst="rect">
          <a:avLst/>
        </a:prstGeom>
      </xdr:spPr>
    </xdr:pic>
    <xdr:clientData/>
  </xdr:oneCellAnchor>
  <xdr:oneCellAnchor>
    <xdr:from>
      <xdr:col>0</xdr:col>
      <xdr:colOff>436390</xdr:colOff>
      <xdr:row>97</xdr:row>
      <xdr:rowOff>49895</xdr:rowOff>
    </xdr:from>
    <xdr:ext cx="334566" cy="351756"/>
    <xdr:pic>
      <xdr:nvPicPr>
        <xdr:cNvPr id="76" name="Graphic 75" descr="Inbox with solid fill">
          <a:extLst>
            <a:ext uri="{FF2B5EF4-FFF2-40B4-BE49-F238E27FC236}">
              <a16:creationId xmlns:a16="http://schemas.microsoft.com/office/drawing/2014/main" id="{F3115118-2D38-4B8B-AA9E-B8F0E7AD670B}"/>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36390" y="41459833"/>
          <a:ext cx="334566" cy="351756"/>
        </a:xfrm>
        <a:prstGeom prst="rect">
          <a:avLst/>
        </a:prstGeom>
      </xdr:spPr>
    </xdr:pic>
    <xdr:clientData/>
  </xdr:oneCellAnchor>
  <xdr:oneCellAnchor>
    <xdr:from>
      <xdr:col>0</xdr:col>
      <xdr:colOff>278917</xdr:colOff>
      <xdr:row>95</xdr:row>
      <xdr:rowOff>63049</xdr:rowOff>
    </xdr:from>
    <xdr:ext cx="315004" cy="324779"/>
    <xdr:pic>
      <xdr:nvPicPr>
        <xdr:cNvPr id="77" name="Graphic 76" descr="Woman with solid fill">
          <a:extLst>
            <a:ext uri="{FF2B5EF4-FFF2-40B4-BE49-F238E27FC236}">
              <a16:creationId xmlns:a16="http://schemas.microsoft.com/office/drawing/2014/main" id="{E4A1A871-13B1-49A7-B0D8-334077CB34D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78917" y="40615737"/>
          <a:ext cx="315004" cy="324779"/>
        </a:xfrm>
        <a:prstGeom prst="rect">
          <a:avLst/>
        </a:prstGeom>
      </xdr:spPr>
    </xdr:pic>
    <xdr:clientData/>
  </xdr:oneCellAnchor>
  <xdr:oneCellAnchor>
    <xdr:from>
      <xdr:col>0</xdr:col>
      <xdr:colOff>440822</xdr:colOff>
      <xdr:row>95</xdr:row>
      <xdr:rowOff>54665</xdr:rowOff>
    </xdr:from>
    <xdr:ext cx="306972" cy="319996"/>
    <xdr:pic>
      <xdr:nvPicPr>
        <xdr:cNvPr id="78" name="Graphic 77" descr="Man with solid fill">
          <a:extLst>
            <a:ext uri="{FF2B5EF4-FFF2-40B4-BE49-F238E27FC236}">
              <a16:creationId xmlns:a16="http://schemas.microsoft.com/office/drawing/2014/main" id="{4BA424BE-5D20-4A07-8906-6EA3E3537E47}"/>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440822" y="40607353"/>
          <a:ext cx="306972" cy="319996"/>
        </a:xfrm>
        <a:prstGeom prst="rect">
          <a:avLst/>
        </a:prstGeom>
      </xdr:spPr>
    </xdr:pic>
    <xdr:clientData/>
  </xdr:oneCellAnchor>
  <xdr:twoCellAnchor>
    <xdr:from>
      <xdr:col>0</xdr:col>
      <xdr:colOff>665275</xdr:colOff>
      <xdr:row>95</xdr:row>
      <xdr:rowOff>49696</xdr:rowOff>
    </xdr:from>
    <xdr:to>
      <xdr:col>1</xdr:col>
      <xdr:colOff>1035</xdr:colOff>
      <xdr:row>96</xdr:row>
      <xdr:rowOff>67503</xdr:rowOff>
    </xdr:to>
    <xdr:grpSp>
      <xdr:nvGrpSpPr>
        <xdr:cNvPr id="79" name="Group 78">
          <a:extLst>
            <a:ext uri="{FF2B5EF4-FFF2-40B4-BE49-F238E27FC236}">
              <a16:creationId xmlns:a16="http://schemas.microsoft.com/office/drawing/2014/main" id="{A3413E6C-0747-48A5-9F19-17D6A65D1848}"/>
            </a:ext>
          </a:extLst>
        </xdr:cNvPr>
        <xdr:cNvGrpSpPr/>
      </xdr:nvGrpSpPr>
      <xdr:grpSpPr>
        <a:xfrm>
          <a:off x="665275" y="33905356"/>
          <a:ext cx="234920" cy="383567"/>
          <a:chOff x="478110" y="1354016"/>
          <a:chExt cx="911075" cy="906447"/>
        </a:xfrm>
      </xdr:grpSpPr>
      <xdr:grpSp>
        <xdr:nvGrpSpPr>
          <xdr:cNvPr id="80" name="Group 79">
            <a:extLst>
              <a:ext uri="{FF2B5EF4-FFF2-40B4-BE49-F238E27FC236}">
                <a16:creationId xmlns:a16="http://schemas.microsoft.com/office/drawing/2014/main" id="{3C43E055-1DC9-66AB-F239-5D016DCA0CBD}"/>
              </a:ext>
            </a:extLst>
          </xdr:cNvPr>
          <xdr:cNvGrpSpPr/>
        </xdr:nvGrpSpPr>
        <xdr:grpSpPr>
          <a:xfrm>
            <a:off x="478110" y="1362808"/>
            <a:ext cx="531540" cy="896923"/>
            <a:chOff x="480433" y="1361378"/>
            <a:chExt cx="531540" cy="892098"/>
          </a:xfrm>
        </xdr:grpSpPr>
        <xdr:pic>
          <xdr:nvPicPr>
            <xdr:cNvPr id="84" name="Graphic 83" descr="Children with solid fill">
              <a:extLst>
                <a:ext uri="{FF2B5EF4-FFF2-40B4-BE49-F238E27FC236}">
                  <a16:creationId xmlns:a16="http://schemas.microsoft.com/office/drawing/2014/main" id="{86A90743-CD24-4798-EA9F-53D7E7079887}"/>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85" name="Graphic 84" descr="Children with solid fill">
              <a:extLst>
                <a:ext uri="{FF2B5EF4-FFF2-40B4-BE49-F238E27FC236}">
                  <a16:creationId xmlns:a16="http://schemas.microsoft.com/office/drawing/2014/main" id="{E12FDEA4-426A-0687-4A23-9F0BEE207BD6}"/>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nvGrpSpPr>
          <xdr:cNvPr id="81" name="Group 80">
            <a:extLst>
              <a:ext uri="{FF2B5EF4-FFF2-40B4-BE49-F238E27FC236}">
                <a16:creationId xmlns:a16="http://schemas.microsoft.com/office/drawing/2014/main" id="{140E3D6E-2C8F-8096-4FCC-E6044B85CD1B}"/>
              </a:ext>
            </a:extLst>
          </xdr:cNvPr>
          <xdr:cNvGrpSpPr/>
        </xdr:nvGrpSpPr>
        <xdr:grpSpPr>
          <a:xfrm>
            <a:off x="857645" y="1354016"/>
            <a:ext cx="531540" cy="906447"/>
            <a:chOff x="480433" y="1361378"/>
            <a:chExt cx="531540" cy="892098"/>
          </a:xfrm>
        </xdr:grpSpPr>
        <xdr:pic>
          <xdr:nvPicPr>
            <xdr:cNvPr id="82" name="Graphic 81" descr="Children with solid fill">
              <a:extLst>
                <a:ext uri="{FF2B5EF4-FFF2-40B4-BE49-F238E27FC236}">
                  <a16:creationId xmlns:a16="http://schemas.microsoft.com/office/drawing/2014/main" id="{B0C0F697-A840-12AC-4F06-921CCA61D9CF}"/>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83" name="Graphic 82" descr="Children with solid fill">
              <a:extLst>
                <a:ext uri="{FF2B5EF4-FFF2-40B4-BE49-F238E27FC236}">
                  <a16:creationId xmlns:a16="http://schemas.microsoft.com/office/drawing/2014/main" id="{88D3E079-0CF5-44B2-E5BF-F95A2660D7C9}"/>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clientData/>
  </xdr:twoCellAnchor>
  <xdr:twoCellAnchor>
    <xdr:from>
      <xdr:col>8</xdr:col>
      <xdr:colOff>0</xdr:colOff>
      <xdr:row>92</xdr:row>
      <xdr:rowOff>31935</xdr:rowOff>
    </xdr:from>
    <xdr:to>
      <xdr:col>8</xdr:col>
      <xdr:colOff>0</xdr:colOff>
      <xdr:row>94</xdr:row>
      <xdr:rowOff>99171</xdr:rowOff>
    </xdr:to>
    <xdr:graphicFrame macro="">
      <xdr:nvGraphicFramePr>
        <xdr:cNvPr id="86" name="Chart 85">
          <a:extLst>
            <a:ext uri="{FF2B5EF4-FFF2-40B4-BE49-F238E27FC236}">
              <a16:creationId xmlns:a16="http://schemas.microsoft.com/office/drawing/2014/main" id="{26728083-286E-49AA-AB2E-1819E8BF1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8</xdr:col>
      <xdr:colOff>0</xdr:colOff>
      <xdr:row>94</xdr:row>
      <xdr:rowOff>58832</xdr:rowOff>
    </xdr:from>
    <xdr:to>
      <xdr:col>8</xdr:col>
      <xdr:colOff>0</xdr:colOff>
      <xdr:row>96</xdr:row>
      <xdr:rowOff>97211</xdr:rowOff>
    </xdr:to>
    <xdr:graphicFrame macro="">
      <xdr:nvGraphicFramePr>
        <xdr:cNvPr id="87" name="Chart 86">
          <a:extLst>
            <a:ext uri="{FF2B5EF4-FFF2-40B4-BE49-F238E27FC236}">
              <a16:creationId xmlns:a16="http://schemas.microsoft.com/office/drawing/2014/main" id="{E6E2807A-E320-4DD0-82AE-B57B5FA1A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8</xdr:col>
      <xdr:colOff>0</xdr:colOff>
      <xdr:row>98</xdr:row>
      <xdr:rowOff>70968</xdr:rowOff>
    </xdr:from>
    <xdr:to>
      <xdr:col>8</xdr:col>
      <xdr:colOff>0</xdr:colOff>
      <xdr:row>100</xdr:row>
      <xdr:rowOff>89261</xdr:rowOff>
    </xdr:to>
    <xdr:graphicFrame macro="">
      <xdr:nvGraphicFramePr>
        <xdr:cNvPr id="88" name="Chart 87">
          <a:extLst>
            <a:ext uri="{FF2B5EF4-FFF2-40B4-BE49-F238E27FC236}">
              <a16:creationId xmlns:a16="http://schemas.microsoft.com/office/drawing/2014/main" id="{2D522985-4BEC-4864-A10B-7C61C1852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100</xdr:row>
      <xdr:rowOff>71454</xdr:rowOff>
    </xdr:from>
    <xdr:to>
      <xdr:col>8</xdr:col>
      <xdr:colOff>0</xdr:colOff>
      <xdr:row>102</xdr:row>
      <xdr:rowOff>99272</xdr:rowOff>
    </xdr:to>
    <xdr:graphicFrame macro="">
      <xdr:nvGraphicFramePr>
        <xdr:cNvPr id="89" name="Chart 88">
          <a:extLst>
            <a:ext uri="{FF2B5EF4-FFF2-40B4-BE49-F238E27FC236}">
              <a16:creationId xmlns:a16="http://schemas.microsoft.com/office/drawing/2014/main" id="{1BBAB2F8-3FB2-4D3B-BF32-FF5FDFADBA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0</xdr:col>
      <xdr:colOff>170621</xdr:colOff>
      <xdr:row>0</xdr:row>
      <xdr:rowOff>77856</xdr:rowOff>
    </xdr:from>
    <xdr:to>
      <xdr:col>1</xdr:col>
      <xdr:colOff>685800</xdr:colOff>
      <xdr:row>2</xdr:row>
      <xdr:rowOff>66882</xdr:rowOff>
    </xdr:to>
    <xdr:pic>
      <xdr:nvPicPr>
        <xdr:cNvPr id="90" name="Picture 89" descr="Access to Insurance Initiative (A2ii) | LinkedIn">
          <a:extLst>
            <a:ext uri="{FF2B5EF4-FFF2-40B4-BE49-F238E27FC236}">
              <a16:creationId xmlns:a16="http://schemas.microsoft.com/office/drawing/2014/main" id="{22BF0CD0-3367-4233-B939-01BB965199FB}"/>
            </a:ext>
          </a:extLst>
        </xdr:cNvPr>
        <xdr:cNvPicPr>
          <a:picLocks noChangeAspect="1" noChangeArrowheads="1"/>
        </xdr:cNvPicPr>
      </xdr:nvPicPr>
      <xdr:blipFill rotWithShape="1">
        <a:blip xmlns:r="http://schemas.openxmlformats.org/officeDocument/2006/relationships" r:embed="rId39" cstate="print">
          <a:extLst>
            <a:ext uri="{28A0092B-C50C-407E-A947-70E740481C1C}">
              <a14:useLocalDpi xmlns:a14="http://schemas.microsoft.com/office/drawing/2010/main" val="0"/>
            </a:ext>
          </a:extLst>
        </a:blip>
        <a:srcRect t="26872" b="28215"/>
        <a:stretch/>
      </xdr:blipFill>
      <xdr:spPr bwMode="auto">
        <a:xfrm>
          <a:off x="170621" y="77856"/>
          <a:ext cx="1420054" cy="608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190500</xdr:colOff>
      <xdr:row>37</xdr:row>
      <xdr:rowOff>28575</xdr:rowOff>
    </xdr:from>
    <xdr:ext cx="355185" cy="380008"/>
    <xdr:pic>
      <xdr:nvPicPr>
        <xdr:cNvPr id="91" name="Graphic 90" descr="Group of women with solid fill">
          <a:extLst>
            <a:ext uri="{FF2B5EF4-FFF2-40B4-BE49-F238E27FC236}">
              <a16:creationId xmlns:a16="http://schemas.microsoft.com/office/drawing/2014/main" id="{9209A951-94C2-4532-8BB1-EEB9E65F44BF}"/>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 uri="{96DAC541-7B7A-43D3-8B79-37D633B846F1}">
              <asvg:svgBlip xmlns:asvg="http://schemas.microsoft.com/office/drawing/2016/SVG/main" r:embed="rId41"/>
            </a:ext>
          </a:extLst>
        </a:blip>
        <a:stretch>
          <a:fillRect/>
        </a:stretch>
      </xdr:blipFill>
      <xdr:spPr>
        <a:xfrm>
          <a:off x="190500" y="15063788"/>
          <a:ext cx="355185" cy="380008"/>
        </a:xfrm>
        <a:prstGeom prst="rect">
          <a:avLst/>
        </a:prstGeom>
      </xdr:spPr>
    </xdr:pic>
    <xdr:clientData/>
  </xdr:oneCellAnchor>
  <xdr:oneCellAnchor>
    <xdr:from>
      <xdr:col>0</xdr:col>
      <xdr:colOff>572741</xdr:colOff>
      <xdr:row>37</xdr:row>
      <xdr:rowOff>30491</xdr:rowOff>
    </xdr:from>
    <xdr:ext cx="344049" cy="370931"/>
    <xdr:pic>
      <xdr:nvPicPr>
        <xdr:cNvPr id="92" name="Graphic 91" descr="Group of men with solid fill">
          <a:extLst>
            <a:ext uri="{FF2B5EF4-FFF2-40B4-BE49-F238E27FC236}">
              <a16:creationId xmlns:a16="http://schemas.microsoft.com/office/drawing/2014/main" id="{99362A79-5DEB-49C2-9E3D-587CBB7CD511}"/>
            </a:ext>
          </a:extLst>
        </xdr:cNvPr>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 uri="{96DAC541-7B7A-43D3-8B79-37D633B846F1}">
              <asvg:svgBlip xmlns:asvg="http://schemas.microsoft.com/office/drawing/2016/SVG/main" r:embed="rId43"/>
            </a:ext>
          </a:extLst>
        </a:blip>
        <a:stretch>
          <a:fillRect/>
        </a:stretch>
      </xdr:blipFill>
      <xdr:spPr>
        <a:xfrm>
          <a:off x="572741" y="15065704"/>
          <a:ext cx="344049" cy="370931"/>
        </a:xfrm>
        <a:prstGeom prst="rect">
          <a:avLst/>
        </a:prstGeom>
      </xdr:spPr>
    </xdr:pic>
    <xdr:clientData/>
  </xdr:oneCellAnchor>
  <xdr:oneCellAnchor>
    <xdr:from>
      <xdr:col>0</xdr:col>
      <xdr:colOff>361950</xdr:colOff>
      <xdr:row>39</xdr:row>
      <xdr:rowOff>85725</xdr:rowOff>
    </xdr:from>
    <xdr:ext cx="251298" cy="246847"/>
    <xdr:pic>
      <xdr:nvPicPr>
        <xdr:cNvPr id="93" name="Graphic 92" descr="Money with solid fill">
          <a:extLst>
            <a:ext uri="{FF2B5EF4-FFF2-40B4-BE49-F238E27FC236}">
              <a16:creationId xmlns:a16="http://schemas.microsoft.com/office/drawing/2014/main" id="{8760B817-C4DF-49CB-9623-CE45BC2DC380}"/>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 uri="{96DAC541-7B7A-43D3-8B79-37D633B846F1}">
              <asvg:svgBlip xmlns:asvg="http://schemas.microsoft.com/office/drawing/2016/SVG/main" r:embed="rId45"/>
            </a:ext>
          </a:extLst>
        </a:blip>
        <a:stretch>
          <a:fillRect/>
        </a:stretch>
      </xdr:blipFill>
      <xdr:spPr>
        <a:xfrm>
          <a:off x="361950" y="15978188"/>
          <a:ext cx="251298" cy="246847"/>
        </a:xfrm>
        <a:prstGeom prst="rect">
          <a:avLst/>
        </a:prstGeom>
      </xdr:spPr>
    </xdr:pic>
    <xdr:clientData/>
  </xdr:oneCellAnchor>
  <xdr:oneCellAnchor>
    <xdr:from>
      <xdr:col>0</xdr:col>
      <xdr:colOff>626612</xdr:colOff>
      <xdr:row>39</xdr:row>
      <xdr:rowOff>185064</xdr:rowOff>
    </xdr:from>
    <xdr:ext cx="162641" cy="150865"/>
    <xdr:pic>
      <xdr:nvPicPr>
        <xdr:cNvPr id="94" name="Graphic 93" descr="Coins with solid fill">
          <a:extLst>
            <a:ext uri="{FF2B5EF4-FFF2-40B4-BE49-F238E27FC236}">
              <a16:creationId xmlns:a16="http://schemas.microsoft.com/office/drawing/2014/main" id="{94182C68-6031-4ADE-8CC4-7E64A4FA2F3F}"/>
            </a:ext>
          </a:extLst>
        </xdr:cNvPr>
        <xdr:cNvPicPr>
          <a:picLocks noChangeAspect="1"/>
        </xdr:cNvPicPr>
      </xdr:nvPicPr>
      <xdr:blipFill>
        <a:blip xmlns:r="http://schemas.openxmlformats.org/officeDocument/2006/relationships" r:embed="rId46"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tretch>
          <a:fillRect/>
        </a:stretch>
      </xdr:blipFill>
      <xdr:spPr>
        <a:xfrm>
          <a:off x="626612" y="16077527"/>
          <a:ext cx="162641" cy="150865"/>
        </a:xfrm>
        <a:prstGeom prst="rect">
          <a:avLst/>
        </a:prstGeom>
      </xdr:spPr>
    </xdr:pic>
    <xdr:clientData/>
  </xdr:oneCellAnchor>
  <xdr:oneCellAnchor>
    <xdr:from>
      <xdr:col>0</xdr:col>
      <xdr:colOff>161925</xdr:colOff>
      <xdr:row>41</xdr:row>
      <xdr:rowOff>52388</xdr:rowOff>
    </xdr:from>
    <xdr:ext cx="315004" cy="324779"/>
    <xdr:pic>
      <xdr:nvPicPr>
        <xdr:cNvPr id="95" name="Graphic 94" descr="Woman with solid fill">
          <a:extLst>
            <a:ext uri="{FF2B5EF4-FFF2-40B4-BE49-F238E27FC236}">
              <a16:creationId xmlns:a16="http://schemas.microsoft.com/office/drawing/2014/main" id="{0F979BEE-AF21-4253-9705-1721235A32DD}"/>
            </a:ext>
          </a:extLst>
        </xdr:cNvPr>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 uri="{96DAC541-7B7A-43D3-8B79-37D633B846F1}">
              <asvg:svgBlip xmlns:asvg="http://schemas.microsoft.com/office/drawing/2016/SVG/main" r:embed="rId49"/>
            </a:ext>
          </a:extLst>
        </a:blip>
        <a:stretch>
          <a:fillRect/>
        </a:stretch>
      </xdr:blipFill>
      <xdr:spPr>
        <a:xfrm>
          <a:off x="161925" y="16802101"/>
          <a:ext cx="315004" cy="324779"/>
        </a:xfrm>
        <a:prstGeom prst="rect">
          <a:avLst/>
        </a:prstGeom>
      </xdr:spPr>
    </xdr:pic>
    <xdr:clientData/>
  </xdr:oneCellAnchor>
  <xdr:oneCellAnchor>
    <xdr:from>
      <xdr:col>0</xdr:col>
      <xdr:colOff>333355</xdr:colOff>
      <xdr:row>41</xdr:row>
      <xdr:rowOff>53528</xdr:rowOff>
    </xdr:from>
    <xdr:ext cx="306972" cy="319996"/>
    <xdr:pic>
      <xdr:nvPicPr>
        <xdr:cNvPr id="96" name="Graphic 95" descr="Man with solid fill">
          <a:extLst>
            <a:ext uri="{FF2B5EF4-FFF2-40B4-BE49-F238E27FC236}">
              <a16:creationId xmlns:a16="http://schemas.microsoft.com/office/drawing/2014/main" id="{BC451D4D-AD7C-4DBE-BF0F-CBC04C9E8636}"/>
            </a:ext>
          </a:extLst>
        </xdr:cNvPr>
        <xdr:cNvPicPr>
          <a:picLocks noChangeAspect="1"/>
        </xdr:cNvPicPr>
      </xdr:nvPicPr>
      <xdr:blipFill>
        <a:blip xmlns:r="http://schemas.openxmlformats.org/officeDocument/2006/relationships" r:embed="rId50" cstate="print">
          <a:extLst>
            <a:ext uri="{28A0092B-C50C-407E-A947-70E740481C1C}">
              <a14:useLocalDpi xmlns:a14="http://schemas.microsoft.com/office/drawing/2010/main" val="0"/>
            </a:ext>
            <a:ext uri="{96DAC541-7B7A-43D3-8B79-37D633B846F1}">
              <asvg:svgBlip xmlns:asvg="http://schemas.microsoft.com/office/drawing/2016/SVG/main" r:embed="rId51"/>
            </a:ext>
          </a:extLst>
        </a:blip>
        <a:stretch>
          <a:fillRect/>
        </a:stretch>
      </xdr:blipFill>
      <xdr:spPr>
        <a:xfrm>
          <a:off x="333355" y="16803241"/>
          <a:ext cx="306972" cy="319996"/>
        </a:xfrm>
        <a:prstGeom prst="rect">
          <a:avLst/>
        </a:prstGeom>
      </xdr:spPr>
    </xdr:pic>
    <xdr:clientData/>
  </xdr:oneCellAnchor>
  <xdr:twoCellAnchor>
    <xdr:from>
      <xdr:col>0</xdr:col>
      <xdr:colOff>572095</xdr:colOff>
      <xdr:row>41</xdr:row>
      <xdr:rowOff>100947</xdr:rowOff>
    </xdr:from>
    <xdr:to>
      <xdr:col>0</xdr:col>
      <xdr:colOff>1012755</xdr:colOff>
      <xdr:row>42</xdr:row>
      <xdr:rowOff>28266</xdr:rowOff>
    </xdr:to>
    <xdr:grpSp>
      <xdr:nvGrpSpPr>
        <xdr:cNvPr id="97" name="Group 96">
          <a:extLst>
            <a:ext uri="{FF2B5EF4-FFF2-40B4-BE49-F238E27FC236}">
              <a16:creationId xmlns:a16="http://schemas.microsoft.com/office/drawing/2014/main" id="{2C952245-BEE2-4FA5-B944-277E647C1ED6}"/>
            </a:ext>
          </a:extLst>
        </xdr:cNvPr>
        <xdr:cNvGrpSpPr/>
      </xdr:nvGrpSpPr>
      <xdr:grpSpPr>
        <a:xfrm>
          <a:off x="572095" y="15577167"/>
          <a:ext cx="326360" cy="293079"/>
          <a:chOff x="478110" y="1354016"/>
          <a:chExt cx="911075" cy="906447"/>
        </a:xfrm>
      </xdr:grpSpPr>
      <xdr:grpSp>
        <xdr:nvGrpSpPr>
          <xdr:cNvPr id="98" name="Group 97">
            <a:extLst>
              <a:ext uri="{FF2B5EF4-FFF2-40B4-BE49-F238E27FC236}">
                <a16:creationId xmlns:a16="http://schemas.microsoft.com/office/drawing/2014/main" id="{52799546-3289-5456-9F54-12B7259CF78F}"/>
              </a:ext>
            </a:extLst>
          </xdr:cNvPr>
          <xdr:cNvGrpSpPr/>
        </xdr:nvGrpSpPr>
        <xdr:grpSpPr>
          <a:xfrm>
            <a:off x="478110" y="1362808"/>
            <a:ext cx="531540" cy="896923"/>
            <a:chOff x="480433" y="1361378"/>
            <a:chExt cx="531540" cy="892098"/>
          </a:xfrm>
        </xdr:grpSpPr>
        <xdr:pic>
          <xdr:nvPicPr>
            <xdr:cNvPr id="102" name="Graphic 101" descr="Children with solid fill">
              <a:extLst>
                <a:ext uri="{FF2B5EF4-FFF2-40B4-BE49-F238E27FC236}">
                  <a16:creationId xmlns:a16="http://schemas.microsoft.com/office/drawing/2014/main" id="{02FB5B6C-8F7E-047F-892B-A0ED6E0ED325}"/>
                </a:ext>
              </a:extLst>
            </xdr:cNvPr>
            <xdr:cNvPicPr>
              <a:picLocks noChangeAspect="1"/>
            </xdr:cNvPicPr>
          </xdr:nvPicPr>
          <xdr:blipFill rotWithShape="1">
            <a:blip xmlns:r="http://schemas.openxmlformats.org/officeDocument/2006/relationships" r:embed="rId52" cstate="print">
              <a:extLst>
                <a:ext uri="{28A0092B-C50C-407E-A947-70E740481C1C}">
                  <a14:useLocalDpi xmlns:a14="http://schemas.microsoft.com/office/drawing/2010/main" val="0"/>
                </a:ext>
                <a:ext uri="{96DAC541-7B7A-43D3-8B79-37D633B846F1}">
                  <asvg:svgBlip xmlns:asvg="http://schemas.microsoft.com/office/drawing/2016/SVG/main" r:embed="rId53"/>
                </a:ext>
              </a:extLst>
            </a:blip>
            <a:srcRect l="71138" b="2315"/>
            <a:stretch/>
          </xdr:blipFill>
          <xdr:spPr>
            <a:xfrm>
              <a:off x="752823" y="1361378"/>
              <a:ext cx="259150" cy="892098"/>
            </a:xfrm>
            <a:prstGeom prst="rect">
              <a:avLst/>
            </a:prstGeom>
          </xdr:spPr>
        </xdr:pic>
        <xdr:pic>
          <xdr:nvPicPr>
            <xdr:cNvPr id="103" name="Graphic 102" descr="Children with solid fill">
              <a:extLst>
                <a:ext uri="{FF2B5EF4-FFF2-40B4-BE49-F238E27FC236}">
                  <a16:creationId xmlns:a16="http://schemas.microsoft.com/office/drawing/2014/main" id="{686EBA83-78D3-2995-BCE6-C36C1FAD6B28}"/>
                </a:ext>
              </a:extLst>
            </xdr:cNvPr>
            <xdr:cNvPicPr>
              <a:picLocks noChangeAspect="1"/>
            </xdr:cNvPicPr>
          </xdr:nvPicPr>
          <xdr:blipFill rotWithShape="1">
            <a:blip xmlns:r="http://schemas.openxmlformats.org/officeDocument/2006/relationships" r:embed="rId54" cstate="print">
              <a:extLst>
                <a:ext uri="{28A0092B-C50C-407E-A947-70E740481C1C}">
                  <a14:useLocalDpi xmlns:a14="http://schemas.microsoft.com/office/drawing/2010/main" val="0"/>
                </a:ext>
                <a:ext uri="{96DAC541-7B7A-43D3-8B79-37D633B846F1}">
                  <asvg:svgBlip xmlns:asvg="http://schemas.microsoft.com/office/drawing/2016/SVG/main" r:embed="rId55"/>
                </a:ext>
              </a:extLst>
            </a:blip>
            <a:srcRect r="70223" b="4910"/>
            <a:stretch/>
          </xdr:blipFill>
          <xdr:spPr>
            <a:xfrm>
              <a:off x="480433" y="1361958"/>
              <a:ext cx="281800" cy="873163"/>
            </a:xfrm>
            <a:prstGeom prst="rect">
              <a:avLst/>
            </a:prstGeom>
          </xdr:spPr>
        </xdr:pic>
      </xdr:grpSp>
      <xdr:grpSp>
        <xdr:nvGrpSpPr>
          <xdr:cNvPr id="99" name="Group 98">
            <a:extLst>
              <a:ext uri="{FF2B5EF4-FFF2-40B4-BE49-F238E27FC236}">
                <a16:creationId xmlns:a16="http://schemas.microsoft.com/office/drawing/2014/main" id="{92FA839B-4217-5208-269E-7D5B0EA21628}"/>
              </a:ext>
            </a:extLst>
          </xdr:cNvPr>
          <xdr:cNvGrpSpPr/>
        </xdr:nvGrpSpPr>
        <xdr:grpSpPr>
          <a:xfrm>
            <a:off x="857645" y="1354016"/>
            <a:ext cx="531540" cy="906447"/>
            <a:chOff x="480433" y="1361378"/>
            <a:chExt cx="531540" cy="892098"/>
          </a:xfrm>
        </xdr:grpSpPr>
        <xdr:pic>
          <xdr:nvPicPr>
            <xdr:cNvPr id="100" name="Graphic 99" descr="Children with solid fill">
              <a:extLst>
                <a:ext uri="{FF2B5EF4-FFF2-40B4-BE49-F238E27FC236}">
                  <a16:creationId xmlns:a16="http://schemas.microsoft.com/office/drawing/2014/main" id="{22362EA9-41AA-D892-ED2D-E83DF532E214}"/>
                </a:ext>
              </a:extLst>
            </xdr:cNvPr>
            <xdr:cNvPicPr>
              <a:picLocks noChangeAspect="1"/>
            </xdr:cNvPicPr>
          </xdr:nvPicPr>
          <xdr:blipFill rotWithShape="1">
            <a:blip xmlns:r="http://schemas.openxmlformats.org/officeDocument/2006/relationships" r:embed="rId52" cstate="print">
              <a:extLst>
                <a:ext uri="{28A0092B-C50C-407E-A947-70E740481C1C}">
                  <a14:useLocalDpi xmlns:a14="http://schemas.microsoft.com/office/drawing/2010/main" val="0"/>
                </a:ext>
                <a:ext uri="{96DAC541-7B7A-43D3-8B79-37D633B846F1}">
                  <asvg:svgBlip xmlns:asvg="http://schemas.microsoft.com/office/drawing/2016/SVG/main" r:embed="rId53"/>
                </a:ext>
              </a:extLst>
            </a:blip>
            <a:srcRect l="71138" b="2315"/>
            <a:stretch/>
          </xdr:blipFill>
          <xdr:spPr>
            <a:xfrm>
              <a:off x="752823" y="1361378"/>
              <a:ext cx="259150" cy="892098"/>
            </a:xfrm>
            <a:prstGeom prst="rect">
              <a:avLst/>
            </a:prstGeom>
          </xdr:spPr>
        </xdr:pic>
        <xdr:pic>
          <xdr:nvPicPr>
            <xdr:cNvPr id="101" name="Graphic 100" descr="Children with solid fill">
              <a:extLst>
                <a:ext uri="{FF2B5EF4-FFF2-40B4-BE49-F238E27FC236}">
                  <a16:creationId xmlns:a16="http://schemas.microsoft.com/office/drawing/2014/main" id="{1258ABC9-EC6D-304E-CFA5-55A492AD97B6}"/>
                </a:ext>
              </a:extLst>
            </xdr:cNvPr>
            <xdr:cNvPicPr>
              <a:picLocks noChangeAspect="1"/>
            </xdr:cNvPicPr>
          </xdr:nvPicPr>
          <xdr:blipFill rotWithShape="1">
            <a:blip xmlns:r="http://schemas.openxmlformats.org/officeDocument/2006/relationships" r:embed="rId54" cstate="print">
              <a:extLst>
                <a:ext uri="{28A0092B-C50C-407E-A947-70E740481C1C}">
                  <a14:useLocalDpi xmlns:a14="http://schemas.microsoft.com/office/drawing/2010/main" val="0"/>
                </a:ext>
                <a:ext uri="{96DAC541-7B7A-43D3-8B79-37D633B846F1}">
                  <asvg:svgBlip xmlns:asvg="http://schemas.microsoft.com/office/drawing/2016/SVG/main" r:embed="rId55"/>
                </a:ext>
              </a:extLst>
            </a:blip>
            <a:srcRect r="70223" b="4910"/>
            <a:stretch/>
          </xdr:blipFill>
          <xdr:spPr>
            <a:xfrm>
              <a:off x="480433" y="1361958"/>
              <a:ext cx="281800" cy="873163"/>
            </a:xfrm>
            <a:prstGeom prst="rect">
              <a:avLst/>
            </a:prstGeom>
          </xdr:spPr>
        </xdr:pic>
      </xdr:grpSp>
    </xdr:grpSp>
    <xdr:clientData/>
  </xdr:twoCellAnchor>
  <xdr:oneCellAnchor>
    <xdr:from>
      <xdr:col>0</xdr:col>
      <xdr:colOff>395288</xdr:colOff>
      <xdr:row>43</xdr:row>
      <xdr:rowOff>19050</xdr:rowOff>
    </xdr:from>
    <xdr:ext cx="334566" cy="351756"/>
    <xdr:pic>
      <xdr:nvPicPr>
        <xdr:cNvPr id="104" name="Graphic 103" descr="Inbox with solid fill">
          <a:extLst>
            <a:ext uri="{FF2B5EF4-FFF2-40B4-BE49-F238E27FC236}">
              <a16:creationId xmlns:a16="http://schemas.microsoft.com/office/drawing/2014/main" id="{A99203DA-2B12-478E-9D18-94851B7BD43B}"/>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 uri="{96DAC541-7B7A-43D3-8B79-37D633B846F1}">
              <asvg:svgBlip xmlns:asvg="http://schemas.microsoft.com/office/drawing/2016/SVG/main" r:embed="rId57"/>
            </a:ext>
          </a:extLst>
        </a:blip>
        <a:stretch>
          <a:fillRect/>
        </a:stretch>
      </xdr:blipFill>
      <xdr:spPr>
        <a:xfrm>
          <a:off x="395288" y="17626013"/>
          <a:ext cx="334566" cy="351756"/>
        </a:xfrm>
        <a:prstGeom prst="rect">
          <a:avLst/>
        </a:prstGeom>
      </xdr:spPr>
    </xdr:pic>
    <xdr:clientData/>
  </xdr:oneCellAnchor>
  <xdr:oneCellAnchor>
    <xdr:from>
      <xdr:col>0</xdr:col>
      <xdr:colOff>376237</xdr:colOff>
      <xdr:row>45</xdr:row>
      <xdr:rowOff>57150</xdr:rowOff>
    </xdr:from>
    <xdr:ext cx="330728" cy="334374"/>
    <xdr:pic>
      <xdr:nvPicPr>
        <xdr:cNvPr id="105" name="Graphic 104" descr="Inbox Check with solid fill">
          <a:extLst>
            <a:ext uri="{FF2B5EF4-FFF2-40B4-BE49-F238E27FC236}">
              <a16:creationId xmlns:a16="http://schemas.microsoft.com/office/drawing/2014/main" id="{549A95C5-AE72-46BB-AE09-424B9BC9E4B3}"/>
            </a:ext>
          </a:extLst>
        </xdr:cNvPr>
        <xdr:cNvPicPr>
          <a:picLocks noChangeAspect="1"/>
        </xdr:cNvPicPr>
      </xdr:nvPicPr>
      <xdr:blipFill>
        <a:blip xmlns:r="http://schemas.openxmlformats.org/officeDocument/2006/relationships" r:embed="rId58" cstate="print">
          <a:extLst>
            <a:ext uri="{28A0092B-C50C-407E-A947-70E740481C1C}">
              <a14:useLocalDpi xmlns:a14="http://schemas.microsoft.com/office/drawing/2010/main" val="0"/>
            </a:ext>
            <a:ext uri="{96DAC541-7B7A-43D3-8B79-37D633B846F1}">
              <asvg:svgBlip xmlns:asvg="http://schemas.microsoft.com/office/drawing/2016/SVG/main" r:embed="rId59"/>
            </a:ext>
          </a:extLst>
        </a:blip>
        <a:stretch>
          <a:fillRect/>
        </a:stretch>
      </xdr:blipFill>
      <xdr:spPr>
        <a:xfrm>
          <a:off x="376237" y="18521363"/>
          <a:ext cx="330728" cy="334374"/>
        </a:xfrm>
        <a:prstGeom prst="rect">
          <a:avLst/>
        </a:prstGeom>
      </xdr:spPr>
    </xdr:pic>
    <xdr:clientData/>
  </xdr:oneCellAnchor>
  <xdr:oneCellAnchor>
    <xdr:from>
      <xdr:col>0</xdr:col>
      <xdr:colOff>295275</xdr:colOff>
      <xdr:row>47</xdr:row>
      <xdr:rowOff>85725</xdr:rowOff>
    </xdr:from>
    <xdr:ext cx="278034" cy="268974"/>
    <xdr:pic>
      <xdr:nvPicPr>
        <xdr:cNvPr id="106" name="Graphic 105" descr="Money with solid fill">
          <a:extLst>
            <a:ext uri="{FF2B5EF4-FFF2-40B4-BE49-F238E27FC236}">
              <a16:creationId xmlns:a16="http://schemas.microsoft.com/office/drawing/2014/main" id="{DC95EA1B-7D4A-40EE-B76B-B36D202E9CF9}"/>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 uri="{96DAC541-7B7A-43D3-8B79-37D633B846F1}">
              <asvg:svgBlip xmlns:asvg="http://schemas.microsoft.com/office/drawing/2016/SVG/main" r:embed="rId45"/>
            </a:ext>
          </a:extLst>
        </a:blip>
        <a:stretch>
          <a:fillRect/>
        </a:stretch>
      </xdr:blipFill>
      <xdr:spPr>
        <a:xfrm>
          <a:off x="295275" y="19407188"/>
          <a:ext cx="278034" cy="268974"/>
        </a:xfrm>
        <a:prstGeom prst="rect">
          <a:avLst/>
        </a:prstGeom>
      </xdr:spPr>
    </xdr:pic>
    <xdr:clientData/>
  </xdr:oneCellAnchor>
  <xdr:oneCellAnchor>
    <xdr:from>
      <xdr:col>0</xdr:col>
      <xdr:colOff>611085</xdr:colOff>
      <xdr:row>47</xdr:row>
      <xdr:rowOff>151765</xdr:rowOff>
    </xdr:from>
    <xdr:ext cx="150888" cy="152371"/>
    <xdr:pic>
      <xdr:nvPicPr>
        <xdr:cNvPr id="107" name="Graphic 106" descr="Coins with solid fill">
          <a:extLst>
            <a:ext uri="{FF2B5EF4-FFF2-40B4-BE49-F238E27FC236}">
              <a16:creationId xmlns:a16="http://schemas.microsoft.com/office/drawing/2014/main" id="{BA5D5ECD-032E-4275-AE2D-A3F040B5B2D2}"/>
            </a:ext>
          </a:extLst>
        </xdr:cNvPr>
        <xdr:cNvPicPr>
          <a:picLocks noChangeAspect="1"/>
        </xdr:cNvPicPr>
      </xdr:nvPicPr>
      <xdr:blipFill>
        <a:blip xmlns:r="http://schemas.openxmlformats.org/officeDocument/2006/relationships" r:embed="rId46"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tretch>
          <a:fillRect/>
        </a:stretch>
      </xdr:blipFill>
      <xdr:spPr>
        <a:xfrm>
          <a:off x="611085" y="19473228"/>
          <a:ext cx="150888" cy="152371"/>
        </a:xfrm>
        <a:prstGeom prst="rect">
          <a:avLst/>
        </a:prstGeom>
      </xdr:spPr>
    </xdr:pic>
    <xdr:clientData/>
  </xdr:oneCellAnchor>
  <xdr:oneCellAnchor>
    <xdr:from>
      <xdr:col>0</xdr:col>
      <xdr:colOff>395288</xdr:colOff>
      <xdr:row>49</xdr:row>
      <xdr:rowOff>61912</xdr:rowOff>
    </xdr:from>
    <xdr:ext cx="322657" cy="331523"/>
    <xdr:pic>
      <xdr:nvPicPr>
        <xdr:cNvPr id="108" name="Graphic 107" descr="Inbox Cross with solid fill">
          <a:extLst>
            <a:ext uri="{FF2B5EF4-FFF2-40B4-BE49-F238E27FC236}">
              <a16:creationId xmlns:a16="http://schemas.microsoft.com/office/drawing/2014/main" id="{E7154BBB-96E5-4D1A-8652-D2B919169105}"/>
            </a:ext>
          </a:extLst>
        </xdr:cNvPr>
        <xdr:cNvPicPr>
          <a:picLocks noChangeAspect="1"/>
        </xdr:cNvPicPr>
      </xdr:nvPicPr>
      <xdr:blipFill>
        <a:blip xmlns:r="http://schemas.openxmlformats.org/officeDocument/2006/relationships" r:embed="rId60" cstate="print">
          <a:extLst>
            <a:ext uri="{28A0092B-C50C-407E-A947-70E740481C1C}">
              <a14:useLocalDpi xmlns:a14="http://schemas.microsoft.com/office/drawing/2010/main" val="0"/>
            </a:ext>
            <a:ext uri="{96DAC541-7B7A-43D3-8B79-37D633B846F1}">
              <asvg:svgBlip xmlns:asvg="http://schemas.microsoft.com/office/drawing/2016/SVG/main" r:embed="rId61"/>
            </a:ext>
          </a:extLst>
        </a:blip>
        <a:stretch>
          <a:fillRect/>
        </a:stretch>
      </xdr:blipFill>
      <xdr:spPr>
        <a:xfrm>
          <a:off x="395288" y="20240625"/>
          <a:ext cx="322657" cy="331523"/>
        </a:xfrm>
        <a:prstGeom prst="rect">
          <a:avLst/>
        </a:prstGeom>
      </xdr:spPr>
    </xdr:pic>
    <xdr:clientData/>
  </xdr:oneCellAnchor>
  <xdr:twoCellAnchor>
    <xdr:from>
      <xdr:col>8</xdr:col>
      <xdr:colOff>28575</xdr:colOff>
      <xdr:row>21</xdr:row>
      <xdr:rowOff>342899</xdr:rowOff>
    </xdr:from>
    <xdr:to>
      <xdr:col>12</xdr:col>
      <xdr:colOff>28574</xdr:colOff>
      <xdr:row>23</xdr:row>
      <xdr:rowOff>761</xdr:rowOff>
    </xdr:to>
    <xdr:grpSp>
      <xdr:nvGrpSpPr>
        <xdr:cNvPr id="195" name="Group 194">
          <a:extLst>
            <a:ext uri="{FF2B5EF4-FFF2-40B4-BE49-F238E27FC236}">
              <a16:creationId xmlns:a16="http://schemas.microsoft.com/office/drawing/2014/main" id="{A34CAB1E-CDD4-1992-4685-1032E6F45D12}"/>
            </a:ext>
          </a:extLst>
        </xdr:cNvPr>
        <xdr:cNvGrpSpPr/>
      </xdr:nvGrpSpPr>
      <xdr:grpSpPr>
        <a:xfrm>
          <a:off x="9393555" y="8298179"/>
          <a:ext cx="3581399" cy="435102"/>
          <a:chOff x="9410700" y="8372474"/>
          <a:chExt cx="3590924" cy="438912"/>
        </a:xfrm>
      </xdr:grpSpPr>
      <xdr:sp macro="" textlink="">
        <xdr:nvSpPr>
          <xdr:cNvPr id="2" name="Double Bracket 1">
            <a:extLst>
              <a:ext uri="{FF2B5EF4-FFF2-40B4-BE49-F238E27FC236}">
                <a16:creationId xmlns:a16="http://schemas.microsoft.com/office/drawing/2014/main" id="{480568DF-B6E1-C2BA-9E08-68470DF0D639}"/>
              </a:ext>
            </a:extLst>
          </xdr:cNvPr>
          <xdr:cNvSpPr/>
        </xdr:nvSpPr>
        <xdr:spPr>
          <a:xfrm>
            <a:off x="9801224" y="8372474"/>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(e.g., - if the name is Golden Earth Life Insurance Company, write 'Golden Earth')</a:t>
            </a:r>
          </a:p>
        </xdr:txBody>
      </xdr:sp>
      <xdr:pic>
        <xdr:nvPicPr>
          <xdr:cNvPr id="4" name="Graphic 3" descr="Lights On with solid fill">
            <a:extLst>
              <a:ext uri="{FF2B5EF4-FFF2-40B4-BE49-F238E27FC236}">
                <a16:creationId xmlns:a16="http://schemas.microsoft.com/office/drawing/2014/main" id="{53819A2F-450E-4ADE-11ED-C3EA6BA86990}"/>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10700" y="8418713"/>
            <a:ext cx="372534" cy="370522"/>
          </a:xfrm>
          <a:prstGeom prst="rect">
            <a:avLst/>
          </a:prstGeom>
        </xdr:spPr>
      </xdr:pic>
    </xdr:grpSp>
    <xdr:clientData/>
  </xdr:twoCellAnchor>
  <xdr:twoCellAnchor>
    <xdr:from>
      <xdr:col>8</xdr:col>
      <xdr:colOff>57203</xdr:colOff>
      <xdr:row>32</xdr:row>
      <xdr:rowOff>19050</xdr:rowOff>
    </xdr:from>
    <xdr:to>
      <xdr:col>11</xdr:col>
      <xdr:colOff>676275</xdr:colOff>
      <xdr:row>32</xdr:row>
      <xdr:rowOff>389572</xdr:rowOff>
    </xdr:to>
    <xdr:grpSp>
      <xdr:nvGrpSpPr>
        <xdr:cNvPr id="198" name="Group 197">
          <a:extLst>
            <a:ext uri="{FF2B5EF4-FFF2-40B4-BE49-F238E27FC236}">
              <a16:creationId xmlns:a16="http://schemas.microsoft.com/office/drawing/2014/main" id="{3B09AE08-1731-9136-1E46-2CE3932C3190}"/>
            </a:ext>
          </a:extLst>
        </xdr:cNvPr>
        <xdr:cNvGrpSpPr/>
      </xdr:nvGrpSpPr>
      <xdr:grpSpPr>
        <a:xfrm>
          <a:off x="9422183" y="12249150"/>
          <a:ext cx="3514672" cy="370522"/>
          <a:chOff x="9439328" y="12344400"/>
          <a:chExt cx="3524197" cy="370522"/>
        </a:xfrm>
      </xdr:grpSpPr>
      <xdr:sp macro="" textlink="">
        <xdr:nvSpPr>
          <xdr:cNvPr id="7" name="Double Bracket 6">
            <a:extLst>
              <a:ext uri="{FF2B5EF4-FFF2-40B4-BE49-F238E27FC236}">
                <a16:creationId xmlns:a16="http://schemas.microsoft.com/office/drawing/2014/main" id="{779F4747-A18D-4BA8-6529-7DC31DBDA930}"/>
              </a:ext>
            </a:extLst>
          </xdr:cNvPr>
          <xdr:cNvSpPr/>
        </xdr:nvSpPr>
        <xdr:spPr>
          <a:xfrm>
            <a:off x="9763125" y="12344400"/>
            <a:ext cx="3200400" cy="37052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Check if this correctly reflects the intended duration</a:t>
            </a:r>
          </a:p>
        </xdr:txBody>
      </xdr:sp>
      <xdr:pic>
        <xdr:nvPicPr>
          <xdr:cNvPr id="8" name="Graphic 7" descr="Lights On with solid fill">
            <a:extLst>
              <a:ext uri="{FF2B5EF4-FFF2-40B4-BE49-F238E27FC236}">
                <a16:creationId xmlns:a16="http://schemas.microsoft.com/office/drawing/2014/main" id="{946F9FB2-B4DB-11D6-FE98-E5427EF745A1}"/>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2372976"/>
            <a:ext cx="324802" cy="324802"/>
          </a:xfrm>
          <a:prstGeom prst="rect">
            <a:avLst/>
          </a:prstGeom>
        </xdr:spPr>
      </xdr:pic>
    </xdr:grpSp>
    <xdr:clientData/>
  </xdr:twoCellAnchor>
  <xdr:twoCellAnchor>
    <xdr:from>
      <xdr:col>8</xdr:col>
      <xdr:colOff>36724</xdr:colOff>
      <xdr:row>23</xdr:row>
      <xdr:rowOff>39460</xdr:rowOff>
    </xdr:from>
    <xdr:to>
      <xdr:col>12</xdr:col>
      <xdr:colOff>26533</xdr:colOff>
      <xdr:row>24</xdr:row>
      <xdr:rowOff>87847</xdr:rowOff>
    </xdr:to>
    <xdr:grpSp>
      <xdr:nvGrpSpPr>
        <xdr:cNvPr id="196" name="Group 195">
          <a:extLst>
            <a:ext uri="{FF2B5EF4-FFF2-40B4-BE49-F238E27FC236}">
              <a16:creationId xmlns:a16="http://schemas.microsoft.com/office/drawing/2014/main" id="{65358212-9DD1-C94E-A06D-4357D077FE9A}"/>
            </a:ext>
          </a:extLst>
        </xdr:cNvPr>
        <xdr:cNvGrpSpPr/>
      </xdr:nvGrpSpPr>
      <xdr:grpSpPr>
        <a:xfrm>
          <a:off x="9401704" y="8771980"/>
          <a:ext cx="3571209" cy="437007"/>
          <a:chOff x="9418849" y="8850085"/>
          <a:chExt cx="3580734" cy="438912"/>
        </a:xfrm>
      </xdr:grpSpPr>
      <xdr:sp macro="" textlink="">
        <xdr:nvSpPr>
          <xdr:cNvPr id="185" name="Double Bracket 184">
            <a:extLst>
              <a:ext uri="{FF2B5EF4-FFF2-40B4-BE49-F238E27FC236}">
                <a16:creationId xmlns:a16="http://schemas.microsoft.com/office/drawing/2014/main" id="{AF326EB3-02A5-FCCE-B744-4319E624EEE7}"/>
              </a:ext>
            </a:extLst>
          </xdr:cNvPr>
          <xdr:cNvSpPr/>
        </xdr:nvSpPr>
        <xdr:spPr>
          <a:xfrm>
            <a:off x="9799183" y="8850085"/>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From</a:t>
            </a:r>
            <a:r>
              <a:rPr lang="en-US" sz="900" i="1" baseline="0">
                <a:solidFill>
                  <a:schemeClr val="accent1">
                    <a:lumMod val="75000"/>
                  </a:schemeClr>
                </a:solidFill>
                <a:latin typeface="Arial" panose="020B0604020202020204" pitchFamily="34" charset="0"/>
                <a:cs typeface="Arial" panose="020B0604020202020204" pitchFamily="34" charset="0"/>
              </a:rPr>
              <a:t> the dropdowns, select options most appropriate for your organization</a:t>
            </a:r>
          </a:p>
        </xdr:txBody>
      </xdr:sp>
      <xdr:pic>
        <xdr:nvPicPr>
          <xdr:cNvPr id="186" name="Graphic 185" descr="Lights On with solid fill">
            <a:extLst>
              <a:ext uri="{FF2B5EF4-FFF2-40B4-BE49-F238E27FC236}">
                <a16:creationId xmlns:a16="http://schemas.microsoft.com/office/drawing/2014/main" id="{4E662480-37EB-1498-9981-61C45F218772}"/>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18849" y="8897711"/>
            <a:ext cx="360998" cy="370522"/>
          </a:xfrm>
          <a:prstGeom prst="rect">
            <a:avLst/>
          </a:prstGeom>
        </xdr:spPr>
      </xdr:pic>
    </xdr:grpSp>
    <xdr:clientData/>
  </xdr:twoCellAnchor>
  <xdr:twoCellAnchor>
    <xdr:from>
      <xdr:col>8</xdr:col>
      <xdr:colOff>57203</xdr:colOff>
      <xdr:row>28</xdr:row>
      <xdr:rowOff>302754</xdr:rowOff>
    </xdr:from>
    <xdr:to>
      <xdr:col>11</xdr:col>
      <xdr:colOff>676275</xdr:colOff>
      <xdr:row>30</xdr:row>
      <xdr:rowOff>257986</xdr:rowOff>
    </xdr:to>
    <xdr:grpSp>
      <xdr:nvGrpSpPr>
        <xdr:cNvPr id="197" name="Group 196">
          <a:extLst>
            <a:ext uri="{FF2B5EF4-FFF2-40B4-BE49-F238E27FC236}">
              <a16:creationId xmlns:a16="http://schemas.microsoft.com/office/drawing/2014/main" id="{76E7CDC9-D503-78DC-751F-F4B86A41C864}"/>
            </a:ext>
          </a:extLst>
        </xdr:cNvPr>
        <xdr:cNvGrpSpPr/>
      </xdr:nvGrpSpPr>
      <xdr:grpSpPr>
        <a:xfrm>
          <a:off x="9422183" y="10978374"/>
          <a:ext cx="3514672" cy="732472"/>
          <a:chOff x="9439328" y="11066004"/>
          <a:chExt cx="3524197" cy="736282"/>
        </a:xfrm>
      </xdr:grpSpPr>
      <xdr:sp macro="" textlink="">
        <xdr:nvSpPr>
          <xdr:cNvPr id="182" name="Double Bracket 181">
            <a:extLst>
              <a:ext uri="{FF2B5EF4-FFF2-40B4-BE49-F238E27FC236}">
                <a16:creationId xmlns:a16="http://schemas.microsoft.com/office/drawing/2014/main" id="{29D12FFE-3473-971E-2AB8-61C85C865819}"/>
              </a:ext>
            </a:extLst>
          </xdr:cNvPr>
          <xdr:cNvSpPr/>
        </xdr:nvSpPr>
        <xdr:spPr>
          <a:xfrm>
            <a:off x="9763125" y="11066004"/>
            <a:ext cx="3200400" cy="73628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We recommend</a:t>
            </a:r>
            <a:r>
              <a:rPr lang="en-US" sz="900" i="1" baseline="0">
                <a:solidFill>
                  <a:schemeClr val="accent1">
                    <a:lumMod val="75000"/>
                  </a:schemeClr>
                </a:solidFill>
                <a:latin typeface="Arial" panose="020B0604020202020204" pitchFamily="34" charset="0"/>
                <a:cs typeface="Arial" panose="020B0604020202020204" pitchFamily="34" charset="0"/>
              </a:rPr>
              <a:t> referring to the data you may have submitted for the most recently closed financial year for efficiency and better accuracy. Adjust based on your supervisor's guidance. </a:t>
            </a:r>
            <a:endParaRPr lang="en-US" sz="900" i="1">
              <a:solidFill>
                <a:schemeClr val="accent1">
                  <a:lumMod val="75000"/>
                </a:schemeClr>
              </a:solidFill>
              <a:latin typeface="Arial" panose="020B0604020202020204" pitchFamily="34" charset="0"/>
              <a:cs typeface="Arial" panose="020B0604020202020204" pitchFamily="34" charset="0"/>
            </a:endParaRPr>
          </a:p>
        </xdr:txBody>
      </xdr:sp>
      <xdr:pic>
        <xdr:nvPicPr>
          <xdr:cNvPr id="187" name="Graphic 186" descr="Lights On with solid fill">
            <a:extLst>
              <a:ext uri="{FF2B5EF4-FFF2-40B4-BE49-F238E27FC236}">
                <a16:creationId xmlns:a16="http://schemas.microsoft.com/office/drawing/2014/main" id="{BC9A3EF9-BE0B-4418-9C97-C1968E4B9CB9}"/>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1287125"/>
            <a:ext cx="324802" cy="324802"/>
          </a:xfrm>
          <a:prstGeom prst="rect">
            <a:avLst/>
          </a:prstGeom>
        </xdr:spPr>
      </xdr:pic>
    </xdr:grpSp>
    <xdr:clientData/>
  </xdr:twoCellAnchor>
  <xdr:twoCellAnchor>
    <xdr:from>
      <xdr:col>8</xdr:col>
      <xdr:colOff>85778</xdr:colOff>
      <xdr:row>36</xdr:row>
      <xdr:rowOff>485776</xdr:rowOff>
    </xdr:from>
    <xdr:to>
      <xdr:col>12</xdr:col>
      <xdr:colOff>19050</xdr:colOff>
      <xdr:row>50</xdr:row>
      <xdr:rowOff>29345</xdr:rowOff>
    </xdr:to>
    <xdr:grpSp>
      <xdr:nvGrpSpPr>
        <xdr:cNvPr id="206" name="Group 205">
          <a:extLst>
            <a:ext uri="{FF2B5EF4-FFF2-40B4-BE49-F238E27FC236}">
              <a16:creationId xmlns:a16="http://schemas.microsoft.com/office/drawing/2014/main" id="{5010418B-A00C-7DDE-F506-5506B8730242}"/>
            </a:ext>
          </a:extLst>
        </xdr:cNvPr>
        <xdr:cNvGrpSpPr/>
      </xdr:nvGrpSpPr>
      <xdr:grpSpPr>
        <a:xfrm>
          <a:off x="9450758" y="14186536"/>
          <a:ext cx="3514672" cy="4245109"/>
          <a:chOff x="9439328" y="14297026"/>
          <a:chExt cx="3524197" cy="4229869"/>
        </a:xfrm>
      </xdr:grpSpPr>
      <xdr:grpSp>
        <xdr:nvGrpSpPr>
          <xdr:cNvPr id="201" name="Group 200">
            <a:extLst>
              <a:ext uri="{FF2B5EF4-FFF2-40B4-BE49-F238E27FC236}">
                <a16:creationId xmlns:a16="http://schemas.microsoft.com/office/drawing/2014/main" id="{B7CB0371-E09F-BC2E-6B49-DC7B061A6612}"/>
              </a:ext>
            </a:extLst>
          </xdr:cNvPr>
          <xdr:cNvGrpSpPr/>
        </xdr:nvGrpSpPr>
        <xdr:grpSpPr>
          <a:xfrm>
            <a:off x="9439328" y="15497171"/>
            <a:ext cx="3524197" cy="553402"/>
            <a:chOff x="9439328" y="15497171"/>
            <a:chExt cx="3524197" cy="553402"/>
          </a:xfrm>
        </xdr:grpSpPr>
        <xdr:sp macro="" textlink="">
          <xdr:nvSpPr>
            <xdr:cNvPr id="16" name="Double Bracket 15">
              <a:extLst>
                <a:ext uri="{FF2B5EF4-FFF2-40B4-BE49-F238E27FC236}">
                  <a16:creationId xmlns:a16="http://schemas.microsoft.com/office/drawing/2014/main" id="{0ED8D5BB-CF6A-49A9-41FF-1BAB1A577990}"/>
                </a:ext>
              </a:extLst>
            </xdr:cNvPr>
            <xdr:cNvSpPr/>
          </xdr:nvSpPr>
          <xdr:spPr>
            <a:xfrm>
              <a:off x="9763125" y="15497171"/>
              <a:ext cx="3200400" cy="55340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above policyholders </a:t>
              </a:r>
              <a:r>
                <a:rPr lang="en-US" sz="900" i="1" u="sng">
                  <a:solidFill>
                    <a:schemeClr val="accent1">
                      <a:lumMod val="75000"/>
                    </a:schemeClr>
                  </a:solidFill>
                  <a:latin typeface="Arial" panose="020B0604020202020204" pitchFamily="34" charset="0"/>
                  <a:cs typeface="Arial" panose="020B0604020202020204" pitchFamily="34" charset="0"/>
                </a:rPr>
                <a:t>plus</a:t>
              </a:r>
              <a:r>
                <a:rPr lang="en-US" sz="900" i="1">
                  <a:solidFill>
                    <a:schemeClr val="accent1">
                      <a:lumMod val="75000"/>
                    </a:schemeClr>
                  </a:solidFill>
                  <a:latin typeface="Arial" panose="020B0604020202020204" pitchFamily="34" charset="0"/>
                  <a:cs typeface="Arial" panose="020B0604020202020204" pitchFamily="34" charset="0"/>
                </a:rPr>
                <a:t> their dependents or family members (if applicable), along with any persons covered not counted as policyholders</a:t>
              </a:r>
            </a:p>
          </xdr:txBody>
        </xdr:sp>
        <xdr:pic>
          <xdr:nvPicPr>
            <xdr:cNvPr id="188" name="Graphic 187" descr="Lights On with solid fill">
              <a:extLst>
                <a:ext uri="{FF2B5EF4-FFF2-40B4-BE49-F238E27FC236}">
                  <a16:creationId xmlns:a16="http://schemas.microsoft.com/office/drawing/2014/main" id="{3CAF1766-AB37-43DC-8872-B6F606DD9DDF}"/>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5611475"/>
              <a:ext cx="324802" cy="324802"/>
            </a:xfrm>
            <a:prstGeom prst="rect">
              <a:avLst/>
            </a:prstGeom>
          </xdr:spPr>
        </xdr:pic>
      </xdr:grpSp>
      <xdr:grpSp>
        <xdr:nvGrpSpPr>
          <xdr:cNvPr id="202" name="Group 201">
            <a:extLst>
              <a:ext uri="{FF2B5EF4-FFF2-40B4-BE49-F238E27FC236}">
                <a16:creationId xmlns:a16="http://schemas.microsoft.com/office/drawing/2014/main" id="{DD3BD0F0-F8AB-4C58-EEFF-C9FCE3104829}"/>
              </a:ext>
            </a:extLst>
          </xdr:cNvPr>
          <xdr:cNvGrpSpPr/>
        </xdr:nvGrpSpPr>
        <xdr:grpSpPr>
          <a:xfrm>
            <a:off x="9439328" y="16202008"/>
            <a:ext cx="3524197" cy="438912"/>
            <a:chOff x="9439328" y="16202008"/>
            <a:chExt cx="3524197" cy="438912"/>
          </a:xfrm>
        </xdr:grpSpPr>
        <xdr:sp macro="" textlink="">
          <xdr:nvSpPr>
            <xdr:cNvPr id="19" name="Double Bracket 18">
              <a:extLst>
                <a:ext uri="{FF2B5EF4-FFF2-40B4-BE49-F238E27FC236}">
                  <a16:creationId xmlns:a16="http://schemas.microsoft.com/office/drawing/2014/main" id="{A0F8B2A8-89BA-68FF-C7E1-328FCEE69CE5}"/>
                </a:ext>
              </a:extLst>
            </xdr:cNvPr>
            <xdr:cNvSpPr/>
          </xdr:nvSpPr>
          <xdr:spPr>
            <a:xfrm>
              <a:off x="9763125" y="16202008"/>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received under indvidual, retail, group insurance policies</a:t>
              </a:r>
            </a:p>
          </xdr:txBody>
        </xdr:sp>
        <xdr:pic>
          <xdr:nvPicPr>
            <xdr:cNvPr id="189" name="Graphic 188" descr="Lights On with solid fill">
              <a:extLst>
                <a:ext uri="{FF2B5EF4-FFF2-40B4-BE49-F238E27FC236}">
                  <a16:creationId xmlns:a16="http://schemas.microsoft.com/office/drawing/2014/main" id="{142EAD64-6571-454B-A532-008E9267B22F}"/>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6249650"/>
              <a:ext cx="324802" cy="324802"/>
            </a:xfrm>
            <a:prstGeom prst="rect">
              <a:avLst/>
            </a:prstGeom>
          </xdr:spPr>
        </xdr:pic>
      </xdr:grpSp>
      <xdr:grpSp>
        <xdr:nvGrpSpPr>
          <xdr:cNvPr id="200" name="Group 199">
            <a:extLst>
              <a:ext uri="{FF2B5EF4-FFF2-40B4-BE49-F238E27FC236}">
                <a16:creationId xmlns:a16="http://schemas.microsoft.com/office/drawing/2014/main" id="{FFE63BAB-B6C8-99F3-0050-E4809D7D909B}"/>
              </a:ext>
            </a:extLst>
          </xdr:cNvPr>
          <xdr:cNvGrpSpPr/>
        </xdr:nvGrpSpPr>
        <xdr:grpSpPr>
          <a:xfrm>
            <a:off x="9439328" y="14925680"/>
            <a:ext cx="3524197" cy="438912"/>
            <a:chOff x="9439328" y="14925680"/>
            <a:chExt cx="3524197" cy="438912"/>
          </a:xfrm>
        </xdr:grpSpPr>
        <xdr:sp macro="" textlink="">
          <xdr:nvSpPr>
            <xdr:cNvPr id="13" name="Double Bracket 12">
              <a:extLst>
                <a:ext uri="{FF2B5EF4-FFF2-40B4-BE49-F238E27FC236}">
                  <a16:creationId xmlns:a16="http://schemas.microsoft.com/office/drawing/2014/main" id="{92432A98-E7B0-2FE3-87B2-FDA309657508}"/>
                </a:ext>
              </a:extLst>
            </xdr:cNvPr>
            <xdr:cNvSpPr/>
          </xdr:nvSpPr>
          <xdr:spPr>
            <a:xfrm>
              <a:off x="9763125" y="14925680"/>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Amount of premium collected from above individuals, in local currency</a:t>
              </a:r>
            </a:p>
          </xdr:txBody>
        </xdr:sp>
        <xdr:pic>
          <xdr:nvPicPr>
            <xdr:cNvPr id="190" name="Graphic 189" descr="Lights On with solid fill">
              <a:extLst>
                <a:ext uri="{FF2B5EF4-FFF2-40B4-BE49-F238E27FC236}">
                  <a16:creationId xmlns:a16="http://schemas.microsoft.com/office/drawing/2014/main" id="{20D20F22-BD1F-47B5-A04B-78DDBD6EB9F5}"/>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5001875"/>
              <a:ext cx="324802" cy="324802"/>
            </a:xfrm>
            <a:prstGeom prst="rect">
              <a:avLst/>
            </a:prstGeom>
          </xdr:spPr>
        </xdr:pic>
      </xdr:grpSp>
      <xdr:grpSp>
        <xdr:nvGrpSpPr>
          <xdr:cNvPr id="199" name="Group 198">
            <a:extLst>
              <a:ext uri="{FF2B5EF4-FFF2-40B4-BE49-F238E27FC236}">
                <a16:creationId xmlns:a16="http://schemas.microsoft.com/office/drawing/2014/main" id="{D2E13D87-6B23-C425-D092-A8E29C20BB54}"/>
              </a:ext>
            </a:extLst>
          </xdr:cNvPr>
          <xdr:cNvGrpSpPr/>
        </xdr:nvGrpSpPr>
        <xdr:grpSpPr>
          <a:xfrm>
            <a:off x="9439328" y="14297026"/>
            <a:ext cx="3524197" cy="438912"/>
            <a:chOff x="9439328" y="14297026"/>
            <a:chExt cx="3524197" cy="438912"/>
          </a:xfrm>
        </xdr:grpSpPr>
        <xdr:sp macro="" textlink="">
          <xdr:nvSpPr>
            <xdr:cNvPr id="10" name="Double Bracket 9">
              <a:extLst>
                <a:ext uri="{FF2B5EF4-FFF2-40B4-BE49-F238E27FC236}">
                  <a16:creationId xmlns:a16="http://schemas.microsoft.com/office/drawing/2014/main" id="{6082AE27-70EC-F459-BB2F-84C6CAD7954B}"/>
                </a:ext>
              </a:extLst>
            </xdr:cNvPr>
            <xdr:cNvSpPr/>
          </xdr:nvSpPr>
          <xdr:spPr>
            <a:xfrm>
              <a:off x="9763125" y="14297026"/>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individuals who purchased a policy in their names and are responsible for paying premium</a:t>
              </a:r>
            </a:p>
          </xdr:txBody>
        </xdr:sp>
        <xdr:pic>
          <xdr:nvPicPr>
            <xdr:cNvPr id="191" name="Graphic 190" descr="Lights On with solid fill">
              <a:extLst>
                <a:ext uri="{FF2B5EF4-FFF2-40B4-BE49-F238E27FC236}">
                  <a16:creationId xmlns:a16="http://schemas.microsoft.com/office/drawing/2014/main" id="{9ABDDB75-3A2C-4A63-A475-D978214CE47B}"/>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4344650"/>
              <a:ext cx="324802" cy="324802"/>
            </a:xfrm>
            <a:prstGeom prst="rect">
              <a:avLst/>
            </a:prstGeom>
          </xdr:spPr>
        </xdr:pic>
      </xdr:grpSp>
      <xdr:grpSp>
        <xdr:nvGrpSpPr>
          <xdr:cNvPr id="203" name="Group 202">
            <a:extLst>
              <a:ext uri="{FF2B5EF4-FFF2-40B4-BE49-F238E27FC236}">
                <a16:creationId xmlns:a16="http://schemas.microsoft.com/office/drawing/2014/main" id="{0FCC3ABE-88B0-DF1C-FB0C-987925C8276B}"/>
              </a:ext>
            </a:extLst>
          </xdr:cNvPr>
          <xdr:cNvGrpSpPr/>
        </xdr:nvGrpSpPr>
        <xdr:grpSpPr>
          <a:xfrm>
            <a:off x="9439328" y="16821151"/>
            <a:ext cx="3524197" cy="438912"/>
            <a:chOff x="9439328" y="16821151"/>
            <a:chExt cx="3524197" cy="438912"/>
          </a:xfrm>
        </xdr:grpSpPr>
        <xdr:sp macro="" textlink="">
          <xdr:nvSpPr>
            <xdr:cNvPr id="111" name="Double Bracket 110">
              <a:extLst>
                <a:ext uri="{FF2B5EF4-FFF2-40B4-BE49-F238E27FC236}">
                  <a16:creationId xmlns:a16="http://schemas.microsoft.com/office/drawing/2014/main" id="{C1ADC818-89B6-33F1-2FA2-76FF6EA1DEA0}"/>
                </a:ext>
              </a:extLst>
            </xdr:cNvPr>
            <xdr:cNvSpPr/>
          </xdr:nvSpPr>
          <xdr:spPr>
            <a:xfrm>
              <a:off x="9763125" y="16821151"/>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paid under indvidual, retail, group insurance policies</a:t>
              </a:r>
            </a:p>
          </xdr:txBody>
        </xdr:sp>
        <xdr:pic>
          <xdr:nvPicPr>
            <xdr:cNvPr id="192" name="Graphic 191" descr="Lights On with solid fill">
              <a:extLst>
                <a:ext uri="{FF2B5EF4-FFF2-40B4-BE49-F238E27FC236}">
                  <a16:creationId xmlns:a16="http://schemas.microsoft.com/office/drawing/2014/main" id="{71E3698D-FEEF-44D3-9D1B-AA1AB98C7CA0}"/>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6868775"/>
              <a:ext cx="324802" cy="324802"/>
            </a:xfrm>
            <a:prstGeom prst="rect">
              <a:avLst/>
            </a:prstGeom>
          </xdr:spPr>
        </xdr:pic>
      </xdr:grpSp>
      <xdr:grpSp>
        <xdr:nvGrpSpPr>
          <xdr:cNvPr id="204" name="Group 203">
            <a:extLst>
              <a:ext uri="{FF2B5EF4-FFF2-40B4-BE49-F238E27FC236}">
                <a16:creationId xmlns:a16="http://schemas.microsoft.com/office/drawing/2014/main" id="{5CA8E90A-1061-9DA3-6FD9-6409A67FF535}"/>
              </a:ext>
            </a:extLst>
          </xdr:cNvPr>
          <xdr:cNvGrpSpPr/>
        </xdr:nvGrpSpPr>
        <xdr:grpSpPr>
          <a:xfrm>
            <a:off x="9439328" y="17478379"/>
            <a:ext cx="3524197" cy="438912"/>
            <a:chOff x="9439328" y="17478379"/>
            <a:chExt cx="3524197" cy="438912"/>
          </a:xfrm>
        </xdr:grpSpPr>
        <xdr:sp macro="" textlink="">
          <xdr:nvSpPr>
            <xdr:cNvPr id="114" name="Double Bracket 113">
              <a:extLst>
                <a:ext uri="{FF2B5EF4-FFF2-40B4-BE49-F238E27FC236}">
                  <a16:creationId xmlns:a16="http://schemas.microsoft.com/office/drawing/2014/main" id="{6F09E057-3D76-F1BB-4B9F-46CD0F1D918A}"/>
                </a:ext>
              </a:extLst>
            </xdr:cNvPr>
            <xdr:cNvSpPr/>
          </xdr:nvSpPr>
          <xdr:spPr>
            <a:xfrm>
              <a:off x="9763125" y="17478379"/>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paid under indvidual, retail, group insurance policies, in local currency</a:t>
              </a:r>
            </a:p>
          </xdr:txBody>
        </xdr:sp>
        <xdr:pic>
          <xdr:nvPicPr>
            <xdr:cNvPr id="193" name="Graphic 192" descr="Lights On with solid fill">
              <a:extLst>
                <a:ext uri="{FF2B5EF4-FFF2-40B4-BE49-F238E27FC236}">
                  <a16:creationId xmlns:a16="http://schemas.microsoft.com/office/drawing/2014/main" id="{47C185EC-B554-407C-BB5E-65B48F202028}"/>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7535525"/>
              <a:ext cx="324802" cy="324802"/>
            </a:xfrm>
            <a:prstGeom prst="rect">
              <a:avLst/>
            </a:prstGeom>
          </xdr:spPr>
        </xdr:pic>
      </xdr:grpSp>
      <xdr:grpSp>
        <xdr:nvGrpSpPr>
          <xdr:cNvPr id="205" name="Group 204">
            <a:extLst>
              <a:ext uri="{FF2B5EF4-FFF2-40B4-BE49-F238E27FC236}">
                <a16:creationId xmlns:a16="http://schemas.microsoft.com/office/drawing/2014/main" id="{EF8D1853-BB0C-E0E2-033D-07D86FBDC19B}"/>
              </a:ext>
            </a:extLst>
          </xdr:cNvPr>
          <xdr:cNvGrpSpPr/>
        </xdr:nvGrpSpPr>
        <xdr:grpSpPr>
          <a:xfrm>
            <a:off x="9439328" y="18087983"/>
            <a:ext cx="3524197" cy="438912"/>
            <a:chOff x="9439328" y="18087983"/>
            <a:chExt cx="3524197" cy="438912"/>
          </a:xfrm>
        </xdr:grpSpPr>
        <xdr:sp macro="" textlink="">
          <xdr:nvSpPr>
            <xdr:cNvPr id="117" name="Double Bracket 116">
              <a:extLst>
                <a:ext uri="{FF2B5EF4-FFF2-40B4-BE49-F238E27FC236}">
                  <a16:creationId xmlns:a16="http://schemas.microsoft.com/office/drawing/2014/main" id="{A06E82F4-AED1-5B00-8D74-5F969405766C}"/>
                </a:ext>
              </a:extLst>
            </xdr:cNvPr>
            <xdr:cNvSpPr/>
          </xdr:nvSpPr>
          <xdr:spPr>
            <a:xfrm>
              <a:off x="9763125" y="18087983"/>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rejected under indvidual, retail, group insurance policies</a:t>
              </a:r>
            </a:p>
          </xdr:txBody>
        </xdr:sp>
        <xdr:pic>
          <xdr:nvPicPr>
            <xdr:cNvPr id="194" name="Graphic 193" descr="Lights On with solid fill">
              <a:extLst>
                <a:ext uri="{FF2B5EF4-FFF2-40B4-BE49-F238E27FC236}">
                  <a16:creationId xmlns:a16="http://schemas.microsoft.com/office/drawing/2014/main" id="{9F82A4B9-47D8-4D99-981D-7797B21BB890}"/>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8145125"/>
              <a:ext cx="324802" cy="324802"/>
            </a:xfrm>
            <a:prstGeom prst="rect">
              <a:avLst/>
            </a:prstGeom>
          </xdr:spPr>
        </xdr:pic>
      </xdr:grpSp>
    </xdr:grpSp>
    <xdr:clientData/>
  </xdr:twoCellAnchor>
  <xdr:twoCellAnchor>
    <xdr:from>
      <xdr:col>8</xdr:col>
      <xdr:colOff>85725</xdr:colOff>
      <xdr:row>55</xdr:row>
      <xdr:rowOff>0</xdr:rowOff>
    </xdr:from>
    <xdr:to>
      <xdr:col>12</xdr:col>
      <xdr:colOff>18997</xdr:colOff>
      <xdr:row>68</xdr:row>
      <xdr:rowOff>38869</xdr:rowOff>
    </xdr:to>
    <xdr:grpSp>
      <xdr:nvGrpSpPr>
        <xdr:cNvPr id="207" name="Group 206">
          <a:extLst>
            <a:ext uri="{FF2B5EF4-FFF2-40B4-BE49-F238E27FC236}">
              <a16:creationId xmlns:a16="http://schemas.microsoft.com/office/drawing/2014/main" id="{944723F4-06E9-4687-ACEC-580E5DD59034}"/>
            </a:ext>
          </a:extLst>
        </xdr:cNvPr>
        <xdr:cNvGrpSpPr/>
      </xdr:nvGrpSpPr>
      <xdr:grpSpPr>
        <a:xfrm>
          <a:off x="9450705" y="20116800"/>
          <a:ext cx="3514672" cy="4245109"/>
          <a:chOff x="9439328" y="14297026"/>
          <a:chExt cx="3524197" cy="4229869"/>
        </a:xfrm>
      </xdr:grpSpPr>
      <xdr:grpSp>
        <xdr:nvGrpSpPr>
          <xdr:cNvPr id="208" name="Group 207">
            <a:extLst>
              <a:ext uri="{FF2B5EF4-FFF2-40B4-BE49-F238E27FC236}">
                <a16:creationId xmlns:a16="http://schemas.microsoft.com/office/drawing/2014/main" id="{A39CC320-9BB7-6006-CB4D-B382934EC3BF}"/>
              </a:ext>
            </a:extLst>
          </xdr:cNvPr>
          <xdr:cNvGrpSpPr/>
        </xdr:nvGrpSpPr>
        <xdr:grpSpPr>
          <a:xfrm>
            <a:off x="9439328" y="15497171"/>
            <a:ext cx="3524197" cy="553402"/>
            <a:chOff x="9439328" y="15497171"/>
            <a:chExt cx="3524197" cy="553402"/>
          </a:xfrm>
        </xdr:grpSpPr>
        <xdr:sp macro="" textlink="">
          <xdr:nvSpPr>
            <xdr:cNvPr id="227" name="Double Bracket 226">
              <a:extLst>
                <a:ext uri="{FF2B5EF4-FFF2-40B4-BE49-F238E27FC236}">
                  <a16:creationId xmlns:a16="http://schemas.microsoft.com/office/drawing/2014/main" id="{121272F5-ED0A-7F87-1D01-6F6D84D08650}"/>
                </a:ext>
              </a:extLst>
            </xdr:cNvPr>
            <xdr:cNvSpPr/>
          </xdr:nvSpPr>
          <xdr:spPr>
            <a:xfrm>
              <a:off x="9763125" y="15497171"/>
              <a:ext cx="3200400" cy="55340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above policyholders </a:t>
              </a:r>
              <a:r>
                <a:rPr lang="en-US" sz="900" i="1" u="sng">
                  <a:solidFill>
                    <a:schemeClr val="accent1">
                      <a:lumMod val="75000"/>
                    </a:schemeClr>
                  </a:solidFill>
                  <a:latin typeface="Arial" panose="020B0604020202020204" pitchFamily="34" charset="0"/>
                  <a:cs typeface="Arial" panose="020B0604020202020204" pitchFamily="34" charset="0"/>
                </a:rPr>
                <a:t>plus</a:t>
              </a:r>
              <a:r>
                <a:rPr lang="en-US" sz="900" i="1">
                  <a:solidFill>
                    <a:schemeClr val="accent1">
                      <a:lumMod val="75000"/>
                    </a:schemeClr>
                  </a:solidFill>
                  <a:latin typeface="Arial" panose="020B0604020202020204" pitchFamily="34" charset="0"/>
                  <a:cs typeface="Arial" panose="020B0604020202020204" pitchFamily="34" charset="0"/>
                </a:rPr>
                <a:t> their dependents or family members (if applicable), along with any persons covered not counted as policyholders</a:t>
              </a:r>
            </a:p>
          </xdr:txBody>
        </xdr:sp>
        <xdr:pic>
          <xdr:nvPicPr>
            <xdr:cNvPr id="228" name="Graphic 227" descr="Lights On with solid fill">
              <a:extLst>
                <a:ext uri="{FF2B5EF4-FFF2-40B4-BE49-F238E27FC236}">
                  <a16:creationId xmlns:a16="http://schemas.microsoft.com/office/drawing/2014/main" id="{39AA922A-C37C-971C-6368-168FADA1F230}"/>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5611475"/>
              <a:ext cx="324802" cy="324802"/>
            </a:xfrm>
            <a:prstGeom prst="rect">
              <a:avLst/>
            </a:prstGeom>
          </xdr:spPr>
        </xdr:pic>
      </xdr:grpSp>
      <xdr:grpSp>
        <xdr:nvGrpSpPr>
          <xdr:cNvPr id="209" name="Group 208">
            <a:extLst>
              <a:ext uri="{FF2B5EF4-FFF2-40B4-BE49-F238E27FC236}">
                <a16:creationId xmlns:a16="http://schemas.microsoft.com/office/drawing/2014/main" id="{469A4511-4434-0849-FD47-E411AE168762}"/>
              </a:ext>
            </a:extLst>
          </xdr:cNvPr>
          <xdr:cNvGrpSpPr/>
        </xdr:nvGrpSpPr>
        <xdr:grpSpPr>
          <a:xfrm>
            <a:off x="9439328" y="16202008"/>
            <a:ext cx="3524197" cy="438912"/>
            <a:chOff x="9439328" y="16202008"/>
            <a:chExt cx="3524197" cy="438912"/>
          </a:xfrm>
        </xdr:grpSpPr>
        <xdr:sp macro="" textlink="">
          <xdr:nvSpPr>
            <xdr:cNvPr id="225" name="Double Bracket 224">
              <a:extLst>
                <a:ext uri="{FF2B5EF4-FFF2-40B4-BE49-F238E27FC236}">
                  <a16:creationId xmlns:a16="http://schemas.microsoft.com/office/drawing/2014/main" id="{8E9F958E-36D0-4704-901C-590373420E96}"/>
                </a:ext>
              </a:extLst>
            </xdr:cNvPr>
            <xdr:cNvSpPr/>
          </xdr:nvSpPr>
          <xdr:spPr>
            <a:xfrm>
              <a:off x="9763125" y="16202008"/>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received under indvidual, retail, group insurance policies</a:t>
              </a:r>
            </a:p>
          </xdr:txBody>
        </xdr:sp>
        <xdr:pic>
          <xdr:nvPicPr>
            <xdr:cNvPr id="226" name="Graphic 225" descr="Lights On with solid fill">
              <a:extLst>
                <a:ext uri="{FF2B5EF4-FFF2-40B4-BE49-F238E27FC236}">
                  <a16:creationId xmlns:a16="http://schemas.microsoft.com/office/drawing/2014/main" id="{0957BCCE-E9AF-0F7B-54DA-F94B925BD6F4}"/>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6249650"/>
              <a:ext cx="324802" cy="324802"/>
            </a:xfrm>
            <a:prstGeom prst="rect">
              <a:avLst/>
            </a:prstGeom>
          </xdr:spPr>
        </xdr:pic>
      </xdr:grpSp>
      <xdr:grpSp>
        <xdr:nvGrpSpPr>
          <xdr:cNvPr id="210" name="Group 209">
            <a:extLst>
              <a:ext uri="{FF2B5EF4-FFF2-40B4-BE49-F238E27FC236}">
                <a16:creationId xmlns:a16="http://schemas.microsoft.com/office/drawing/2014/main" id="{E2E7AE37-227F-82E6-8A4E-52B86D3C51C2}"/>
              </a:ext>
            </a:extLst>
          </xdr:cNvPr>
          <xdr:cNvGrpSpPr/>
        </xdr:nvGrpSpPr>
        <xdr:grpSpPr>
          <a:xfrm>
            <a:off x="9439328" y="14925680"/>
            <a:ext cx="3524197" cy="438912"/>
            <a:chOff x="9439328" y="14925680"/>
            <a:chExt cx="3524197" cy="438912"/>
          </a:xfrm>
        </xdr:grpSpPr>
        <xdr:sp macro="" textlink="">
          <xdr:nvSpPr>
            <xdr:cNvPr id="223" name="Double Bracket 222">
              <a:extLst>
                <a:ext uri="{FF2B5EF4-FFF2-40B4-BE49-F238E27FC236}">
                  <a16:creationId xmlns:a16="http://schemas.microsoft.com/office/drawing/2014/main" id="{585F409D-92A7-B220-385D-372AD0D93DC8}"/>
                </a:ext>
              </a:extLst>
            </xdr:cNvPr>
            <xdr:cNvSpPr/>
          </xdr:nvSpPr>
          <xdr:spPr>
            <a:xfrm>
              <a:off x="9763125" y="14925680"/>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Amount of premium collected from above individuals, in local currency</a:t>
              </a:r>
            </a:p>
          </xdr:txBody>
        </xdr:sp>
        <xdr:pic>
          <xdr:nvPicPr>
            <xdr:cNvPr id="224" name="Graphic 223" descr="Lights On with solid fill">
              <a:extLst>
                <a:ext uri="{FF2B5EF4-FFF2-40B4-BE49-F238E27FC236}">
                  <a16:creationId xmlns:a16="http://schemas.microsoft.com/office/drawing/2014/main" id="{5CA654CB-D38F-0E61-3CF9-995C0E4A6E2F}"/>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5001875"/>
              <a:ext cx="324802" cy="324802"/>
            </a:xfrm>
            <a:prstGeom prst="rect">
              <a:avLst/>
            </a:prstGeom>
          </xdr:spPr>
        </xdr:pic>
      </xdr:grpSp>
      <xdr:grpSp>
        <xdr:nvGrpSpPr>
          <xdr:cNvPr id="211" name="Group 210">
            <a:extLst>
              <a:ext uri="{FF2B5EF4-FFF2-40B4-BE49-F238E27FC236}">
                <a16:creationId xmlns:a16="http://schemas.microsoft.com/office/drawing/2014/main" id="{A0C27E7D-C36C-4A1D-BF7F-54504AB43196}"/>
              </a:ext>
            </a:extLst>
          </xdr:cNvPr>
          <xdr:cNvGrpSpPr/>
        </xdr:nvGrpSpPr>
        <xdr:grpSpPr>
          <a:xfrm>
            <a:off x="9439328" y="14297026"/>
            <a:ext cx="3524197" cy="438912"/>
            <a:chOff x="9439328" y="14297026"/>
            <a:chExt cx="3524197" cy="438912"/>
          </a:xfrm>
        </xdr:grpSpPr>
        <xdr:sp macro="" textlink="">
          <xdr:nvSpPr>
            <xdr:cNvPr id="221" name="Double Bracket 220">
              <a:extLst>
                <a:ext uri="{FF2B5EF4-FFF2-40B4-BE49-F238E27FC236}">
                  <a16:creationId xmlns:a16="http://schemas.microsoft.com/office/drawing/2014/main" id="{8A3687FD-C0FF-99D1-B979-2E9286E901FB}"/>
                </a:ext>
              </a:extLst>
            </xdr:cNvPr>
            <xdr:cNvSpPr/>
          </xdr:nvSpPr>
          <xdr:spPr>
            <a:xfrm>
              <a:off x="9763125" y="14297026"/>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individuals who purchased a policy in their names and are responsible for paying premium</a:t>
              </a:r>
            </a:p>
          </xdr:txBody>
        </xdr:sp>
        <xdr:pic>
          <xdr:nvPicPr>
            <xdr:cNvPr id="222" name="Graphic 221" descr="Lights On with solid fill">
              <a:extLst>
                <a:ext uri="{FF2B5EF4-FFF2-40B4-BE49-F238E27FC236}">
                  <a16:creationId xmlns:a16="http://schemas.microsoft.com/office/drawing/2014/main" id="{3F1C8645-4E66-D80B-ADB3-D85D860B8FC1}"/>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4344650"/>
              <a:ext cx="324802" cy="324802"/>
            </a:xfrm>
            <a:prstGeom prst="rect">
              <a:avLst/>
            </a:prstGeom>
          </xdr:spPr>
        </xdr:pic>
      </xdr:grpSp>
      <xdr:grpSp>
        <xdr:nvGrpSpPr>
          <xdr:cNvPr id="212" name="Group 211">
            <a:extLst>
              <a:ext uri="{FF2B5EF4-FFF2-40B4-BE49-F238E27FC236}">
                <a16:creationId xmlns:a16="http://schemas.microsoft.com/office/drawing/2014/main" id="{8F22EF31-9D41-5579-B6F1-C9AC028A5E04}"/>
              </a:ext>
            </a:extLst>
          </xdr:cNvPr>
          <xdr:cNvGrpSpPr/>
        </xdr:nvGrpSpPr>
        <xdr:grpSpPr>
          <a:xfrm>
            <a:off x="9439328" y="16821151"/>
            <a:ext cx="3524197" cy="438912"/>
            <a:chOff x="9439328" y="16821151"/>
            <a:chExt cx="3524197" cy="438912"/>
          </a:xfrm>
        </xdr:grpSpPr>
        <xdr:sp macro="" textlink="">
          <xdr:nvSpPr>
            <xdr:cNvPr id="219" name="Double Bracket 218">
              <a:extLst>
                <a:ext uri="{FF2B5EF4-FFF2-40B4-BE49-F238E27FC236}">
                  <a16:creationId xmlns:a16="http://schemas.microsoft.com/office/drawing/2014/main" id="{20786604-8C40-977A-41B0-F2A2E10DBB90}"/>
                </a:ext>
              </a:extLst>
            </xdr:cNvPr>
            <xdr:cNvSpPr/>
          </xdr:nvSpPr>
          <xdr:spPr>
            <a:xfrm>
              <a:off x="9763125" y="16821151"/>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paid under indvidual, retail, group insurance policies</a:t>
              </a:r>
            </a:p>
          </xdr:txBody>
        </xdr:sp>
        <xdr:pic>
          <xdr:nvPicPr>
            <xdr:cNvPr id="220" name="Graphic 219" descr="Lights On with solid fill">
              <a:extLst>
                <a:ext uri="{FF2B5EF4-FFF2-40B4-BE49-F238E27FC236}">
                  <a16:creationId xmlns:a16="http://schemas.microsoft.com/office/drawing/2014/main" id="{D6D1FE3D-64BB-171B-9495-FE476E227B29}"/>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6868775"/>
              <a:ext cx="324802" cy="324802"/>
            </a:xfrm>
            <a:prstGeom prst="rect">
              <a:avLst/>
            </a:prstGeom>
          </xdr:spPr>
        </xdr:pic>
      </xdr:grpSp>
      <xdr:grpSp>
        <xdr:nvGrpSpPr>
          <xdr:cNvPr id="213" name="Group 212">
            <a:extLst>
              <a:ext uri="{FF2B5EF4-FFF2-40B4-BE49-F238E27FC236}">
                <a16:creationId xmlns:a16="http://schemas.microsoft.com/office/drawing/2014/main" id="{3521F5FA-9C39-4104-8385-B44561FD333C}"/>
              </a:ext>
            </a:extLst>
          </xdr:cNvPr>
          <xdr:cNvGrpSpPr/>
        </xdr:nvGrpSpPr>
        <xdr:grpSpPr>
          <a:xfrm>
            <a:off x="9439328" y="17478379"/>
            <a:ext cx="3524197" cy="438912"/>
            <a:chOff x="9439328" y="17478379"/>
            <a:chExt cx="3524197" cy="438912"/>
          </a:xfrm>
        </xdr:grpSpPr>
        <xdr:sp macro="" textlink="">
          <xdr:nvSpPr>
            <xdr:cNvPr id="217" name="Double Bracket 216">
              <a:extLst>
                <a:ext uri="{FF2B5EF4-FFF2-40B4-BE49-F238E27FC236}">
                  <a16:creationId xmlns:a16="http://schemas.microsoft.com/office/drawing/2014/main" id="{E225E547-B689-64FE-CF76-8D1A07BB66E9}"/>
                </a:ext>
              </a:extLst>
            </xdr:cNvPr>
            <xdr:cNvSpPr/>
          </xdr:nvSpPr>
          <xdr:spPr>
            <a:xfrm>
              <a:off x="9763125" y="17478379"/>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paid under indvidual, retail, group insurance policies, in local currency</a:t>
              </a:r>
            </a:p>
          </xdr:txBody>
        </xdr:sp>
        <xdr:pic>
          <xdr:nvPicPr>
            <xdr:cNvPr id="218" name="Graphic 217" descr="Lights On with solid fill">
              <a:extLst>
                <a:ext uri="{FF2B5EF4-FFF2-40B4-BE49-F238E27FC236}">
                  <a16:creationId xmlns:a16="http://schemas.microsoft.com/office/drawing/2014/main" id="{2E29B6EC-5D49-F980-AC8F-A17F21CCD064}"/>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7535525"/>
              <a:ext cx="324802" cy="324802"/>
            </a:xfrm>
            <a:prstGeom prst="rect">
              <a:avLst/>
            </a:prstGeom>
          </xdr:spPr>
        </xdr:pic>
      </xdr:grpSp>
      <xdr:grpSp>
        <xdr:nvGrpSpPr>
          <xdr:cNvPr id="214" name="Group 213">
            <a:extLst>
              <a:ext uri="{FF2B5EF4-FFF2-40B4-BE49-F238E27FC236}">
                <a16:creationId xmlns:a16="http://schemas.microsoft.com/office/drawing/2014/main" id="{47594529-E399-D1DE-0AA3-04DD3CAE72BA}"/>
              </a:ext>
            </a:extLst>
          </xdr:cNvPr>
          <xdr:cNvGrpSpPr/>
        </xdr:nvGrpSpPr>
        <xdr:grpSpPr>
          <a:xfrm>
            <a:off x="9439328" y="18087983"/>
            <a:ext cx="3524197" cy="438912"/>
            <a:chOff x="9439328" y="18087983"/>
            <a:chExt cx="3524197" cy="438912"/>
          </a:xfrm>
        </xdr:grpSpPr>
        <xdr:sp macro="" textlink="">
          <xdr:nvSpPr>
            <xdr:cNvPr id="215" name="Double Bracket 214">
              <a:extLst>
                <a:ext uri="{FF2B5EF4-FFF2-40B4-BE49-F238E27FC236}">
                  <a16:creationId xmlns:a16="http://schemas.microsoft.com/office/drawing/2014/main" id="{2BA3A64E-234B-DE3D-2E0E-93D91BF9BA42}"/>
                </a:ext>
              </a:extLst>
            </xdr:cNvPr>
            <xdr:cNvSpPr/>
          </xdr:nvSpPr>
          <xdr:spPr>
            <a:xfrm>
              <a:off x="9763125" y="18087983"/>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rejected under indvidual, retail, group insurance policies</a:t>
              </a:r>
            </a:p>
          </xdr:txBody>
        </xdr:sp>
        <xdr:pic>
          <xdr:nvPicPr>
            <xdr:cNvPr id="216" name="Graphic 215" descr="Lights On with solid fill">
              <a:extLst>
                <a:ext uri="{FF2B5EF4-FFF2-40B4-BE49-F238E27FC236}">
                  <a16:creationId xmlns:a16="http://schemas.microsoft.com/office/drawing/2014/main" id="{FC1EEF59-C020-A446-B93A-34F3859037EF}"/>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8145125"/>
              <a:ext cx="324802" cy="324802"/>
            </a:xfrm>
            <a:prstGeom prst="rect">
              <a:avLst/>
            </a:prstGeom>
          </xdr:spPr>
        </xdr:pic>
      </xdr:grpSp>
    </xdr:grpSp>
    <xdr:clientData/>
  </xdr:twoCellAnchor>
  <xdr:twoCellAnchor>
    <xdr:from>
      <xdr:col>8</xdr:col>
      <xdr:colOff>85725</xdr:colOff>
      <xdr:row>73</xdr:row>
      <xdr:rowOff>0</xdr:rowOff>
    </xdr:from>
    <xdr:to>
      <xdr:col>12</xdr:col>
      <xdr:colOff>18997</xdr:colOff>
      <xdr:row>86</xdr:row>
      <xdr:rowOff>38869</xdr:rowOff>
    </xdr:to>
    <xdr:grpSp>
      <xdr:nvGrpSpPr>
        <xdr:cNvPr id="229" name="Group 228">
          <a:extLst>
            <a:ext uri="{FF2B5EF4-FFF2-40B4-BE49-F238E27FC236}">
              <a16:creationId xmlns:a16="http://schemas.microsoft.com/office/drawing/2014/main" id="{2EBB7A66-0CC5-4E5E-9D4C-70525A40B9C1}"/>
            </a:ext>
          </a:extLst>
        </xdr:cNvPr>
        <xdr:cNvGrpSpPr/>
      </xdr:nvGrpSpPr>
      <xdr:grpSpPr>
        <a:xfrm>
          <a:off x="9450705" y="26319480"/>
          <a:ext cx="3514672" cy="4245109"/>
          <a:chOff x="9439328" y="14297026"/>
          <a:chExt cx="3524197" cy="4229869"/>
        </a:xfrm>
      </xdr:grpSpPr>
      <xdr:grpSp>
        <xdr:nvGrpSpPr>
          <xdr:cNvPr id="230" name="Group 229">
            <a:extLst>
              <a:ext uri="{FF2B5EF4-FFF2-40B4-BE49-F238E27FC236}">
                <a16:creationId xmlns:a16="http://schemas.microsoft.com/office/drawing/2014/main" id="{81A75646-CB50-7985-977C-1BE7240C10D1}"/>
              </a:ext>
            </a:extLst>
          </xdr:cNvPr>
          <xdr:cNvGrpSpPr/>
        </xdr:nvGrpSpPr>
        <xdr:grpSpPr>
          <a:xfrm>
            <a:off x="9439328" y="15497171"/>
            <a:ext cx="3524197" cy="553402"/>
            <a:chOff x="9439328" y="15497171"/>
            <a:chExt cx="3524197" cy="553402"/>
          </a:xfrm>
        </xdr:grpSpPr>
        <xdr:sp macro="" textlink="">
          <xdr:nvSpPr>
            <xdr:cNvPr id="249" name="Double Bracket 248">
              <a:extLst>
                <a:ext uri="{FF2B5EF4-FFF2-40B4-BE49-F238E27FC236}">
                  <a16:creationId xmlns:a16="http://schemas.microsoft.com/office/drawing/2014/main" id="{505FC3C6-7276-1245-B488-8AEA0662F2D9}"/>
                </a:ext>
              </a:extLst>
            </xdr:cNvPr>
            <xdr:cNvSpPr/>
          </xdr:nvSpPr>
          <xdr:spPr>
            <a:xfrm>
              <a:off x="9763125" y="15497171"/>
              <a:ext cx="3200400" cy="55340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above policyholders </a:t>
              </a:r>
              <a:r>
                <a:rPr lang="en-US" sz="900" i="1" u="sng">
                  <a:solidFill>
                    <a:schemeClr val="accent1">
                      <a:lumMod val="75000"/>
                    </a:schemeClr>
                  </a:solidFill>
                  <a:latin typeface="Arial" panose="020B0604020202020204" pitchFamily="34" charset="0"/>
                  <a:cs typeface="Arial" panose="020B0604020202020204" pitchFamily="34" charset="0"/>
                </a:rPr>
                <a:t>plus</a:t>
              </a:r>
              <a:r>
                <a:rPr lang="en-US" sz="900" i="1">
                  <a:solidFill>
                    <a:schemeClr val="accent1">
                      <a:lumMod val="75000"/>
                    </a:schemeClr>
                  </a:solidFill>
                  <a:latin typeface="Arial" panose="020B0604020202020204" pitchFamily="34" charset="0"/>
                  <a:cs typeface="Arial" panose="020B0604020202020204" pitchFamily="34" charset="0"/>
                </a:rPr>
                <a:t> their dependents or family members (if applicable), along with any persons covered not counted as policyholders</a:t>
              </a:r>
            </a:p>
          </xdr:txBody>
        </xdr:sp>
        <xdr:pic>
          <xdr:nvPicPr>
            <xdr:cNvPr id="250" name="Graphic 249" descr="Lights On with solid fill">
              <a:extLst>
                <a:ext uri="{FF2B5EF4-FFF2-40B4-BE49-F238E27FC236}">
                  <a16:creationId xmlns:a16="http://schemas.microsoft.com/office/drawing/2014/main" id="{49C88B0C-1834-0090-9D40-6A52DA42F20C}"/>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5611475"/>
              <a:ext cx="324802" cy="324802"/>
            </a:xfrm>
            <a:prstGeom prst="rect">
              <a:avLst/>
            </a:prstGeom>
          </xdr:spPr>
        </xdr:pic>
      </xdr:grpSp>
      <xdr:grpSp>
        <xdr:nvGrpSpPr>
          <xdr:cNvPr id="231" name="Group 230">
            <a:extLst>
              <a:ext uri="{FF2B5EF4-FFF2-40B4-BE49-F238E27FC236}">
                <a16:creationId xmlns:a16="http://schemas.microsoft.com/office/drawing/2014/main" id="{45CE30A3-2D4A-8432-21C5-DA721E56D3B2}"/>
              </a:ext>
            </a:extLst>
          </xdr:cNvPr>
          <xdr:cNvGrpSpPr/>
        </xdr:nvGrpSpPr>
        <xdr:grpSpPr>
          <a:xfrm>
            <a:off x="9439328" y="16202008"/>
            <a:ext cx="3524197" cy="438912"/>
            <a:chOff x="9439328" y="16202008"/>
            <a:chExt cx="3524197" cy="438912"/>
          </a:xfrm>
        </xdr:grpSpPr>
        <xdr:sp macro="" textlink="">
          <xdr:nvSpPr>
            <xdr:cNvPr id="247" name="Double Bracket 246">
              <a:extLst>
                <a:ext uri="{FF2B5EF4-FFF2-40B4-BE49-F238E27FC236}">
                  <a16:creationId xmlns:a16="http://schemas.microsoft.com/office/drawing/2014/main" id="{20E92F66-5FB9-FE9B-9855-642BBE3ED5A2}"/>
                </a:ext>
              </a:extLst>
            </xdr:cNvPr>
            <xdr:cNvSpPr/>
          </xdr:nvSpPr>
          <xdr:spPr>
            <a:xfrm>
              <a:off x="9763125" y="16202008"/>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received under indvidual, retail, group insurance policies</a:t>
              </a:r>
            </a:p>
          </xdr:txBody>
        </xdr:sp>
        <xdr:pic>
          <xdr:nvPicPr>
            <xdr:cNvPr id="248" name="Graphic 247" descr="Lights On with solid fill">
              <a:extLst>
                <a:ext uri="{FF2B5EF4-FFF2-40B4-BE49-F238E27FC236}">
                  <a16:creationId xmlns:a16="http://schemas.microsoft.com/office/drawing/2014/main" id="{3E80FA9F-8BEA-1975-FF5D-AB6204C3674B}"/>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6249650"/>
              <a:ext cx="324802" cy="324802"/>
            </a:xfrm>
            <a:prstGeom prst="rect">
              <a:avLst/>
            </a:prstGeom>
          </xdr:spPr>
        </xdr:pic>
      </xdr:grpSp>
      <xdr:grpSp>
        <xdr:nvGrpSpPr>
          <xdr:cNvPr id="232" name="Group 231">
            <a:extLst>
              <a:ext uri="{FF2B5EF4-FFF2-40B4-BE49-F238E27FC236}">
                <a16:creationId xmlns:a16="http://schemas.microsoft.com/office/drawing/2014/main" id="{B82E0E26-47EE-22B8-CA3C-5453B4D972BB}"/>
              </a:ext>
            </a:extLst>
          </xdr:cNvPr>
          <xdr:cNvGrpSpPr/>
        </xdr:nvGrpSpPr>
        <xdr:grpSpPr>
          <a:xfrm>
            <a:off x="9439328" y="14925680"/>
            <a:ext cx="3524197" cy="438912"/>
            <a:chOff x="9439328" y="14925680"/>
            <a:chExt cx="3524197" cy="438912"/>
          </a:xfrm>
        </xdr:grpSpPr>
        <xdr:sp macro="" textlink="">
          <xdr:nvSpPr>
            <xdr:cNvPr id="245" name="Double Bracket 244">
              <a:extLst>
                <a:ext uri="{FF2B5EF4-FFF2-40B4-BE49-F238E27FC236}">
                  <a16:creationId xmlns:a16="http://schemas.microsoft.com/office/drawing/2014/main" id="{C406702D-27D1-B65E-5FCF-1FDD6F15647B}"/>
                </a:ext>
              </a:extLst>
            </xdr:cNvPr>
            <xdr:cNvSpPr/>
          </xdr:nvSpPr>
          <xdr:spPr>
            <a:xfrm>
              <a:off x="9763125" y="14925680"/>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Amount of premium collected from above individuals, in local currency</a:t>
              </a:r>
            </a:p>
          </xdr:txBody>
        </xdr:sp>
        <xdr:pic>
          <xdr:nvPicPr>
            <xdr:cNvPr id="246" name="Graphic 245" descr="Lights On with solid fill">
              <a:extLst>
                <a:ext uri="{FF2B5EF4-FFF2-40B4-BE49-F238E27FC236}">
                  <a16:creationId xmlns:a16="http://schemas.microsoft.com/office/drawing/2014/main" id="{147F5265-D507-BDDF-B7BE-66025D256C2F}"/>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5001875"/>
              <a:ext cx="324802" cy="324802"/>
            </a:xfrm>
            <a:prstGeom prst="rect">
              <a:avLst/>
            </a:prstGeom>
          </xdr:spPr>
        </xdr:pic>
      </xdr:grpSp>
      <xdr:grpSp>
        <xdr:nvGrpSpPr>
          <xdr:cNvPr id="233" name="Group 232">
            <a:extLst>
              <a:ext uri="{FF2B5EF4-FFF2-40B4-BE49-F238E27FC236}">
                <a16:creationId xmlns:a16="http://schemas.microsoft.com/office/drawing/2014/main" id="{7D25FDF2-3442-85F8-818C-5EC986592B6C}"/>
              </a:ext>
            </a:extLst>
          </xdr:cNvPr>
          <xdr:cNvGrpSpPr/>
        </xdr:nvGrpSpPr>
        <xdr:grpSpPr>
          <a:xfrm>
            <a:off x="9439328" y="14297026"/>
            <a:ext cx="3524197" cy="438912"/>
            <a:chOff x="9439328" y="14297026"/>
            <a:chExt cx="3524197" cy="438912"/>
          </a:xfrm>
        </xdr:grpSpPr>
        <xdr:sp macro="" textlink="">
          <xdr:nvSpPr>
            <xdr:cNvPr id="243" name="Double Bracket 242">
              <a:extLst>
                <a:ext uri="{FF2B5EF4-FFF2-40B4-BE49-F238E27FC236}">
                  <a16:creationId xmlns:a16="http://schemas.microsoft.com/office/drawing/2014/main" id="{BFAD447B-01BC-32B7-1074-F16544BB1AF8}"/>
                </a:ext>
              </a:extLst>
            </xdr:cNvPr>
            <xdr:cNvSpPr/>
          </xdr:nvSpPr>
          <xdr:spPr>
            <a:xfrm>
              <a:off x="9763125" y="14297026"/>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individuals who purchased a policy in their names and are responsible for paying premium</a:t>
              </a:r>
            </a:p>
          </xdr:txBody>
        </xdr:sp>
        <xdr:pic>
          <xdr:nvPicPr>
            <xdr:cNvPr id="244" name="Graphic 243" descr="Lights On with solid fill">
              <a:extLst>
                <a:ext uri="{FF2B5EF4-FFF2-40B4-BE49-F238E27FC236}">
                  <a16:creationId xmlns:a16="http://schemas.microsoft.com/office/drawing/2014/main" id="{FBA98971-D20E-757F-35A6-A16C9791A0B2}"/>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4344650"/>
              <a:ext cx="324802" cy="324802"/>
            </a:xfrm>
            <a:prstGeom prst="rect">
              <a:avLst/>
            </a:prstGeom>
          </xdr:spPr>
        </xdr:pic>
      </xdr:grpSp>
      <xdr:grpSp>
        <xdr:nvGrpSpPr>
          <xdr:cNvPr id="234" name="Group 233">
            <a:extLst>
              <a:ext uri="{FF2B5EF4-FFF2-40B4-BE49-F238E27FC236}">
                <a16:creationId xmlns:a16="http://schemas.microsoft.com/office/drawing/2014/main" id="{AB13D94E-14D4-9750-9DF6-69C32BA56890}"/>
              </a:ext>
            </a:extLst>
          </xdr:cNvPr>
          <xdr:cNvGrpSpPr/>
        </xdr:nvGrpSpPr>
        <xdr:grpSpPr>
          <a:xfrm>
            <a:off x="9439328" y="16821151"/>
            <a:ext cx="3524197" cy="438912"/>
            <a:chOff x="9439328" y="16821151"/>
            <a:chExt cx="3524197" cy="438912"/>
          </a:xfrm>
        </xdr:grpSpPr>
        <xdr:sp macro="" textlink="">
          <xdr:nvSpPr>
            <xdr:cNvPr id="241" name="Double Bracket 240">
              <a:extLst>
                <a:ext uri="{FF2B5EF4-FFF2-40B4-BE49-F238E27FC236}">
                  <a16:creationId xmlns:a16="http://schemas.microsoft.com/office/drawing/2014/main" id="{041C0EAA-7DDF-47A5-142F-319D31D92796}"/>
                </a:ext>
              </a:extLst>
            </xdr:cNvPr>
            <xdr:cNvSpPr/>
          </xdr:nvSpPr>
          <xdr:spPr>
            <a:xfrm>
              <a:off x="9763125" y="16821151"/>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paid under indvidual, retail, group insurance policies</a:t>
              </a:r>
            </a:p>
          </xdr:txBody>
        </xdr:sp>
        <xdr:pic>
          <xdr:nvPicPr>
            <xdr:cNvPr id="242" name="Graphic 241" descr="Lights On with solid fill">
              <a:extLst>
                <a:ext uri="{FF2B5EF4-FFF2-40B4-BE49-F238E27FC236}">
                  <a16:creationId xmlns:a16="http://schemas.microsoft.com/office/drawing/2014/main" id="{C66A5CEE-7357-51E3-1BB2-946395471D33}"/>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6868775"/>
              <a:ext cx="324802" cy="324802"/>
            </a:xfrm>
            <a:prstGeom prst="rect">
              <a:avLst/>
            </a:prstGeom>
          </xdr:spPr>
        </xdr:pic>
      </xdr:grpSp>
      <xdr:grpSp>
        <xdr:nvGrpSpPr>
          <xdr:cNvPr id="235" name="Group 234">
            <a:extLst>
              <a:ext uri="{FF2B5EF4-FFF2-40B4-BE49-F238E27FC236}">
                <a16:creationId xmlns:a16="http://schemas.microsoft.com/office/drawing/2014/main" id="{28F11B4E-88BF-7609-C767-4F01A7C54A72}"/>
              </a:ext>
            </a:extLst>
          </xdr:cNvPr>
          <xdr:cNvGrpSpPr/>
        </xdr:nvGrpSpPr>
        <xdr:grpSpPr>
          <a:xfrm>
            <a:off x="9439328" y="17478379"/>
            <a:ext cx="3524197" cy="438912"/>
            <a:chOff x="9439328" y="17478379"/>
            <a:chExt cx="3524197" cy="438912"/>
          </a:xfrm>
        </xdr:grpSpPr>
        <xdr:sp macro="" textlink="">
          <xdr:nvSpPr>
            <xdr:cNvPr id="239" name="Double Bracket 238">
              <a:extLst>
                <a:ext uri="{FF2B5EF4-FFF2-40B4-BE49-F238E27FC236}">
                  <a16:creationId xmlns:a16="http://schemas.microsoft.com/office/drawing/2014/main" id="{B12F446B-52E2-645A-A109-8C9599F67E79}"/>
                </a:ext>
              </a:extLst>
            </xdr:cNvPr>
            <xdr:cNvSpPr/>
          </xdr:nvSpPr>
          <xdr:spPr>
            <a:xfrm>
              <a:off x="9763125" y="17478379"/>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paid under indvidual, retail, group insurance policies, in local currency</a:t>
              </a:r>
            </a:p>
          </xdr:txBody>
        </xdr:sp>
        <xdr:pic>
          <xdr:nvPicPr>
            <xdr:cNvPr id="240" name="Graphic 239" descr="Lights On with solid fill">
              <a:extLst>
                <a:ext uri="{FF2B5EF4-FFF2-40B4-BE49-F238E27FC236}">
                  <a16:creationId xmlns:a16="http://schemas.microsoft.com/office/drawing/2014/main" id="{EEA84679-3140-453E-B2B4-34AA0FDAC3B5}"/>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7535525"/>
              <a:ext cx="324802" cy="324802"/>
            </a:xfrm>
            <a:prstGeom prst="rect">
              <a:avLst/>
            </a:prstGeom>
          </xdr:spPr>
        </xdr:pic>
      </xdr:grpSp>
      <xdr:grpSp>
        <xdr:nvGrpSpPr>
          <xdr:cNvPr id="236" name="Group 235">
            <a:extLst>
              <a:ext uri="{FF2B5EF4-FFF2-40B4-BE49-F238E27FC236}">
                <a16:creationId xmlns:a16="http://schemas.microsoft.com/office/drawing/2014/main" id="{A9D4CBF1-3F25-E852-172B-BFF4BB7DDFEA}"/>
              </a:ext>
            </a:extLst>
          </xdr:cNvPr>
          <xdr:cNvGrpSpPr/>
        </xdr:nvGrpSpPr>
        <xdr:grpSpPr>
          <a:xfrm>
            <a:off x="9439328" y="18087983"/>
            <a:ext cx="3524197" cy="438912"/>
            <a:chOff x="9439328" y="18087983"/>
            <a:chExt cx="3524197" cy="438912"/>
          </a:xfrm>
        </xdr:grpSpPr>
        <xdr:sp macro="" textlink="">
          <xdr:nvSpPr>
            <xdr:cNvPr id="237" name="Double Bracket 236">
              <a:extLst>
                <a:ext uri="{FF2B5EF4-FFF2-40B4-BE49-F238E27FC236}">
                  <a16:creationId xmlns:a16="http://schemas.microsoft.com/office/drawing/2014/main" id="{4EF2C58A-A153-D1BB-5346-16F29C3EEDC6}"/>
                </a:ext>
              </a:extLst>
            </xdr:cNvPr>
            <xdr:cNvSpPr/>
          </xdr:nvSpPr>
          <xdr:spPr>
            <a:xfrm>
              <a:off x="9763125" y="18087983"/>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rejected under indvidual, retail, group insurance policies</a:t>
              </a:r>
            </a:p>
          </xdr:txBody>
        </xdr:sp>
        <xdr:pic>
          <xdr:nvPicPr>
            <xdr:cNvPr id="238" name="Graphic 237" descr="Lights On with solid fill">
              <a:extLst>
                <a:ext uri="{FF2B5EF4-FFF2-40B4-BE49-F238E27FC236}">
                  <a16:creationId xmlns:a16="http://schemas.microsoft.com/office/drawing/2014/main" id="{7D089FBB-8C6B-54BD-8ABF-901111D10EBB}"/>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8145125"/>
              <a:ext cx="324802" cy="324802"/>
            </a:xfrm>
            <a:prstGeom prst="rect">
              <a:avLst/>
            </a:prstGeom>
          </xdr:spPr>
        </xdr:pic>
      </xdr:grpSp>
    </xdr:grpSp>
    <xdr:clientData/>
  </xdr:twoCellAnchor>
  <xdr:twoCellAnchor>
    <xdr:from>
      <xdr:col>8</xdr:col>
      <xdr:colOff>95250</xdr:colOff>
      <xdr:row>91</xdr:row>
      <xdr:rowOff>0</xdr:rowOff>
    </xdr:from>
    <xdr:to>
      <xdr:col>12</xdr:col>
      <xdr:colOff>28522</xdr:colOff>
      <xdr:row>104</xdr:row>
      <xdr:rowOff>38869</xdr:rowOff>
    </xdr:to>
    <xdr:grpSp>
      <xdr:nvGrpSpPr>
        <xdr:cNvPr id="251" name="Group 250">
          <a:extLst>
            <a:ext uri="{FF2B5EF4-FFF2-40B4-BE49-F238E27FC236}">
              <a16:creationId xmlns:a16="http://schemas.microsoft.com/office/drawing/2014/main" id="{C9BFEC79-5344-49C6-89A6-C8CC3FF4BDD5}"/>
            </a:ext>
          </a:extLst>
        </xdr:cNvPr>
        <xdr:cNvGrpSpPr/>
      </xdr:nvGrpSpPr>
      <xdr:grpSpPr>
        <a:xfrm>
          <a:off x="9460230" y="32575500"/>
          <a:ext cx="3514672" cy="4245109"/>
          <a:chOff x="9439328" y="14297026"/>
          <a:chExt cx="3524197" cy="4229869"/>
        </a:xfrm>
      </xdr:grpSpPr>
      <xdr:grpSp>
        <xdr:nvGrpSpPr>
          <xdr:cNvPr id="252" name="Group 251">
            <a:extLst>
              <a:ext uri="{FF2B5EF4-FFF2-40B4-BE49-F238E27FC236}">
                <a16:creationId xmlns:a16="http://schemas.microsoft.com/office/drawing/2014/main" id="{AE1B0F04-C036-43FF-CE06-7C49FC4DC6A3}"/>
              </a:ext>
            </a:extLst>
          </xdr:cNvPr>
          <xdr:cNvGrpSpPr/>
        </xdr:nvGrpSpPr>
        <xdr:grpSpPr>
          <a:xfrm>
            <a:off x="9439328" y="15497171"/>
            <a:ext cx="3524197" cy="553402"/>
            <a:chOff x="9439328" y="15497171"/>
            <a:chExt cx="3524197" cy="553402"/>
          </a:xfrm>
        </xdr:grpSpPr>
        <xdr:sp macro="" textlink="">
          <xdr:nvSpPr>
            <xdr:cNvPr id="271" name="Double Bracket 270">
              <a:extLst>
                <a:ext uri="{FF2B5EF4-FFF2-40B4-BE49-F238E27FC236}">
                  <a16:creationId xmlns:a16="http://schemas.microsoft.com/office/drawing/2014/main" id="{9F1DE2CC-58AD-49AC-5FC1-7B75D9023B8B}"/>
                </a:ext>
              </a:extLst>
            </xdr:cNvPr>
            <xdr:cNvSpPr/>
          </xdr:nvSpPr>
          <xdr:spPr>
            <a:xfrm>
              <a:off x="9763125" y="15497171"/>
              <a:ext cx="3200400" cy="55340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above policyholders </a:t>
              </a:r>
              <a:r>
                <a:rPr lang="en-US" sz="900" i="1" u="sng">
                  <a:solidFill>
                    <a:schemeClr val="accent1">
                      <a:lumMod val="75000"/>
                    </a:schemeClr>
                  </a:solidFill>
                  <a:latin typeface="Arial" panose="020B0604020202020204" pitchFamily="34" charset="0"/>
                  <a:cs typeface="Arial" panose="020B0604020202020204" pitchFamily="34" charset="0"/>
                </a:rPr>
                <a:t>plus</a:t>
              </a:r>
              <a:r>
                <a:rPr lang="en-US" sz="900" i="1">
                  <a:solidFill>
                    <a:schemeClr val="accent1">
                      <a:lumMod val="75000"/>
                    </a:schemeClr>
                  </a:solidFill>
                  <a:latin typeface="Arial" panose="020B0604020202020204" pitchFamily="34" charset="0"/>
                  <a:cs typeface="Arial" panose="020B0604020202020204" pitchFamily="34" charset="0"/>
                </a:rPr>
                <a:t> their dependents or family members (if applicable), along with any persons covered not counted as policyholders</a:t>
              </a:r>
            </a:p>
          </xdr:txBody>
        </xdr:sp>
        <xdr:pic>
          <xdr:nvPicPr>
            <xdr:cNvPr id="272" name="Graphic 271" descr="Lights On with solid fill">
              <a:extLst>
                <a:ext uri="{FF2B5EF4-FFF2-40B4-BE49-F238E27FC236}">
                  <a16:creationId xmlns:a16="http://schemas.microsoft.com/office/drawing/2014/main" id="{8FA71018-ABFE-DD0A-6388-E897615034BE}"/>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5611475"/>
              <a:ext cx="324802" cy="324802"/>
            </a:xfrm>
            <a:prstGeom prst="rect">
              <a:avLst/>
            </a:prstGeom>
          </xdr:spPr>
        </xdr:pic>
      </xdr:grpSp>
      <xdr:grpSp>
        <xdr:nvGrpSpPr>
          <xdr:cNvPr id="253" name="Group 252">
            <a:extLst>
              <a:ext uri="{FF2B5EF4-FFF2-40B4-BE49-F238E27FC236}">
                <a16:creationId xmlns:a16="http://schemas.microsoft.com/office/drawing/2014/main" id="{C144E894-2D56-D503-FC93-190DAFF51F57}"/>
              </a:ext>
            </a:extLst>
          </xdr:cNvPr>
          <xdr:cNvGrpSpPr/>
        </xdr:nvGrpSpPr>
        <xdr:grpSpPr>
          <a:xfrm>
            <a:off x="9439328" y="16202008"/>
            <a:ext cx="3524197" cy="438912"/>
            <a:chOff x="9439328" y="16202008"/>
            <a:chExt cx="3524197" cy="438912"/>
          </a:xfrm>
        </xdr:grpSpPr>
        <xdr:sp macro="" textlink="">
          <xdr:nvSpPr>
            <xdr:cNvPr id="269" name="Double Bracket 268">
              <a:extLst>
                <a:ext uri="{FF2B5EF4-FFF2-40B4-BE49-F238E27FC236}">
                  <a16:creationId xmlns:a16="http://schemas.microsoft.com/office/drawing/2014/main" id="{B56FEC98-6547-8D8B-0208-94784D80F58B}"/>
                </a:ext>
              </a:extLst>
            </xdr:cNvPr>
            <xdr:cNvSpPr/>
          </xdr:nvSpPr>
          <xdr:spPr>
            <a:xfrm>
              <a:off x="9763125" y="16202008"/>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received under indvidual, retail, group insurance policies</a:t>
              </a:r>
            </a:p>
          </xdr:txBody>
        </xdr:sp>
        <xdr:pic>
          <xdr:nvPicPr>
            <xdr:cNvPr id="270" name="Graphic 269" descr="Lights On with solid fill">
              <a:extLst>
                <a:ext uri="{FF2B5EF4-FFF2-40B4-BE49-F238E27FC236}">
                  <a16:creationId xmlns:a16="http://schemas.microsoft.com/office/drawing/2014/main" id="{1CA5E61F-C2DA-C0B5-B0AD-F8A41479D9AC}"/>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6249650"/>
              <a:ext cx="324802" cy="324802"/>
            </a:xfrm>
            <a:prstGeom prst="rect">
              <a:avLst/>
            </a:prstGeom>
          </xdr:spPr>
        </xdr:pic>
      </xdr:grpSp>
      <xdr:grpSp>
        <xdr:nvGrpSpPr>
          <xdr:cNvPr id="254" name="Group 253">
            <a:extLst>
              <a:ext uri="{FF2B5EF4-FFF2-40B4-BE49-F238E27FC236}">
                <a16:creationId xmlns:a16="http://schemas.microsoft.com/office/drawing/2014/main" id="{04A88CA0-6729-EA50-0542-919B0EE65D1D}"/>
              </a:ext>
            </a:extLst>
          </xdr:cNvPr>
          <xdr:cNvGrpSpPr/>
        </xdr:nvGrpSpPr>
        <xdr:grpSpPr>
          <a:xfrm>
            <a:off x="9439328" y="14925680"/>
            <a:ext cx="3524197" cy="438912"/>
            <a:chOff x="9439328" y="14925680"/>
            <a:chExt cx="3524197" cy="438912"/>
          </a:xfrm>
        </xdr:grpSpPr>
        <xdr:sp macro="" textlink="">
          <xdr:nvSpPr>
            <xdr:cNvPr id="267" name="Double Bracket 266">
              <a:extLst>
                <a:ext uri="{FF2B5EF4-FFF2-40B4-BE49-F238E27FC236}">
                  <a16:creationId xmlns:a16="http://schemas.microsoft.com/office/drawing/2014/main" id="{E46E94CE-3A9C-13D8-68FE-FCDA17B1985B}"/>
                </a:ext>
              </a:extLst>
            </xdr:cNvPr>
            <xdr:cNvSpPr/>
          </xdr:nvSpPr>
          <xdr:spPr>
            <a:xfrm>
              <a:off x="9763125" y="14925680"/>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Amount of premium collected from above individuals, in local currency</a:t>
              </a:r>
            </a:p>
          </xdr:txBody>
        </xdr:sp>
        <xdr:pic>
          <xdr:nvPicPr>
            <xdr:cNvPr id="268" name="Graphic 267" descr="Lights On with solid fill">
              <a:extLst>
                <a:ext uri="{FF2B5EF4-FFF2-40B4-BE49-F238E27FC236}">
                  <a16:creationId xmlns:a16="http://schemas.microsoft.com/office/drawing/2014/main" id="{1B5DC4C2-978B-6802-D1EF-033D1EC779C0}"/>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5001875"/>
              <a:ext cx="324802" cy="324802"/>
            </a:xfrm>
            <a:prstGeom prst="rect">
              <a:avLst/>
            </a:prstGeom>
          </xdr:spPr>
        </xdr:pic>
      </xdr:grpSp>
      <xdr:grpSp>
        <xdr:nvGrpSpPr>
          <xdr:cNvPr id="255" name="Group 254">
            <a:extLst>
              <a:ext uri="{FF2B5EF4-FFF2-40B4-BE49-F238E27FC236}">
                <a16:creationId xmlns:a16="http://schemas.microsoft.com/office/drawing/2014/main" id="{34B74778-8674-E010-854C-1DB0199D65D8}"/>
              </a:ext>
            </a:extLst>
          </xdr:cNvPr>
          <xdr:cNvGrpSpPr/>
        </xdr:nvGrpSpPr>
        <xdr:grpSpPr>
          <a:xfrm>
            <a:off x="9439328" y="14297026"/>
            <a:ext cx="3524197" cy="438912"/>
            <a:chOff x="9439328" y="14297026"/>
            <a:chExt cx="3524197" cy="438912"/>
          </a:xfrm>
        </xdr:grpSpPr>
        <xdr:sp macro="" textlink="">
          <xdr:nvSpPr>
            <xdr:cNvPr id="265" name="Double Bracket 264">
              <a:extLst>
                <a:ext uri="{FF2B5EF4-FFF2-40B4-BE49-F238E27FC236}">
                  <a16:creationId xmlns:a16="http://schemas.microsoft.com/office/drawing/2014/main" id="{AA42617C-7734-80E4-290E-BA2F3AFDC838}"/>
                </a:ext>
              </a:extLst>
            </xdr:cNvPr>
            <xdr:cNvSpPr/>
          </xdr:nvSpPr>
          <xdr:spPr>
            <a:xfrm>
              <a:off x="9763125" y="14297026"/>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individuals who purchased a policy in their names and are responsible for paying premium</a:t>
              </a:r>
            </a:p>
          </xdr:txBody>
        </xdr:sp>
        <xdr:pic>
          <xdr:nvPicPr>
            <xdr:cNvPr id="266" name="Graphic 265" descr="Lights On with solid fill">
              <a:extLst>
                <a:ext uri="{FF2B5EF4-FFF2-40B4-BE49-F238E27FC236}">
                  <a16:creationId xmlns:a16="http://schemas.microsoft.com/office/drawing/2014/main" id="{1CEC1329-CBD0-A139-8CA1-B973AEFE5A37}"/>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4344650"/>
              <a:ext cx="324802" cy="324802"/>
            </a:xfrm>
            <a:prstGeom prst="rect">
              <a:avLst/>
            </a:prstGeom>
          </xdr:spPr>
        </xdr:pic>
      </xdr:grpSp>
      <xdr:grpSp>
        <xdr:nvGrpSpPr>
          <xdr:cNvPr id="256" name="Group 255">
            <a:extLst>
              <a:ext uri="{FF2B5EF4-FFF2-40B4-BE49-F238E27FC236}">
                <a16:creationId xmlns:a16="http://schemas.microsoft.com/office/drawing/2014/main" id="{FB3B1054-C1F0-CC7F-9B68-964880D409B8}"/>
              </a:ext>
            </a:extLst>
          </xdr:cNvPr>
          <xdr:cNvGrpSpPr/>
        </xdr:nvGrpSpPr>
        <xdr:grpSpPr>
          <a:xfrm>
            <a:off x="9439328" y="16821151"/>
            <a:ext cx="3524197" cy="438912"/>
            <a:chOff x="9439328" y="16821151"/>
            <a:chExt cx="3524197" cy="438912"/>
          </a:xfrm>
        </xdr:grpSpPr>
        <xdr:sp macro="" textlink="">
          <xdr:nvSpPr>
            <xdr:cNvPr id="263" name="Double Bracket 262">
              <a:extLst>
                <a:ext uri="{FF2B5EF4-FFF2-40B4-BE49-F238E27FC236}">
                  <a16:creationId xmlns:a16="http://schemas.microsoft.com/office/drawing/2014/main" id="{95EE6914-54D7-9936-8450-421EBF65DEDD}"/>
                </a:ext>
              </a:extLst>
            </xdr:cNvPr>
            <xdr:cNvSpPr/>
          </xdr:nvSpPr>
          <xdr:spPr>
            <a:xfrm>
              <a:off x="9763125" y="16821151"/>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paid under indvidual, retail, group insurance policies</a:t>
              </a:r>
            </a:p>
          </xdr:txBody>
        </xdr:sp>
        <xdr:pic>
          <xdr:nvPicPr>
            <xdr:cNvPr id="264" name="Graphic 263" descr="Lights On with solid fill">
              <a:extLst>
                <a:ext uri="{FF2B5EF4-FFF2-40B4-BE49-F238E27FC236}">
                  <a16:creationId xmlns:a16="http://schemas.microsoft.com/office/drawing/2014/main" id="{7B9AC725-7983-AF2B-ED05-8A82D2F0EACA}"/>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6868775"/>
              <a:ext cx="324802" cy="324802"/>
            </a:xfrm>
            <a:prstGeom prst="rect">
              <a:avLst/>
            </a:prstGeom>
          </xdr:spPr>
        </xdr:pic>
      </xdr:grpSp>
      <xdr:grpSp>
        <xdr:nvGrpSpPr>
          <xdr:cNvPr id="257" name="Group 256">
            <a:extLst>
              <a:ext uri="{FF2B5EF4-FFF2-40B4-BE49-F238E27FC236}">
                <a16:creationId xmlns:a16="http://schemas.microsoft.com/office/drawing/2014/main" id="{5EA0B054-1F75-C421-785D-0C0E448F6767}"/>
              </a:ext>
            </a:extLst>
          </xdr:cNvPr>
          <xdr:cNvGrpSpPr/>
        </xdr:nvGrpSpPr>
        <xdr:grpSpPr>
          <a:xfrm>
            <a:off x="9439328" y="17478379"/>
            <a:ext cx="3524197" cy="438912"/>
            <a:chOff x="9439328" y="17478379"/>
            <a:chExt cx="3524197" cy="438912"/>
          </a:xfrm>
        </xdr:grpSpPr>
        <xdr:sp macro="" textlink="">
          <xdr:nvSpPr>
            <xdr:cNvPr id="261" name="Double Bracket 260">
              <a:extLst>
                <a:ext uri="{FF2B5EF4-FFF2-40B4-BE49-F238E27FC236}">
                  <a16:creationId xmlns:a16="http://schemas.microsoft.com/office/drawing/2014/main" id="{B0DACAE5-7FE3-B943-E1C7-0744142A4E64}"/>
                </a:ext>
              </a:extLst>
            </xdr:cNvPr>
            <xdr:cNvSpPr/>
          </xdr:nvSpPr>
          <xdr:spPr>
            <a:xfrm>
              <a:off x="9763125" y="17478379"/>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paid under indvidual, retail, group insurance policies, in local currency</a:t>
              </a:r>
            </a:p>
          </xdr:txBody>
        </xdr:sp>
        <xdr:pic>
          <xdr:nvPicPr>
            <xdr:cNvPr id="262" name="Graphic 261" descr="Lights On with solid fill">
              <a:extLst>
                <a:ext uri="{FF2B5EF4-FFF2-40B4-BE49-F238E27FC236}">
                  <a16:creationId xmlns:a16="http://schemas.microsoft.com/office/drawing/2014/main" id="{654826F2-861E-FB9C-2D25-A76634644A89}"/>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7535525"/>
              <a:ext cx="324802" cy="324802"/>
            </a:xfrm>
            <a:prstGeom prst="rect">
              <a:avLst/>
            </a:prstGeom>
          </xdr:spPr>
        </xdr:pic>
      </xdr:grpSp>
      <xdr:grpSp>
        <xdr:nvGrpSpPr>
          <xdr:cNvPr id="258" name="Group 257">
            <a:extLst>
              <a:ext uri="{FF2B5EF4-FFF2-40B4-BE49-F238E27FC236}">
                <a16:creationId xmlns:a16="http://schemas.microsoft.com/office/drawing/2014/main" id="{39271410-14A3-C736-2FBE-99520EF48CFB}"/>
              </a:ext>
            </a:extLst>
          </xdr:cNvPr>
          <xdr:cNvGrpSpPr/>
        </xdr:nvGrpSpPr>
        <xdr:grpSpPr>
          <a:xfrm>
            <a:off x="9439328" y="18087983"/>
            <a:ext cx="3524197" cy="438912"/>
            <a:chOff x="9439328" y="18087983"/>
            <a:chExt cx="3524197" cy="438912"/>
          </a:xfrm>
        </xdr:grpSpPr>
        <xdr:sp macro="" textlink="">
          <xdr:nvSpPr>
            <xdr:cNvPr id="259" name="Double Bracket 258">
              <a:extLst>
                <a:ext uri="{FF2B5EF4-FFF2-40B4-BE49-F238E27FC236}">
                  <a16:creationId xmlns:a16="http://schemas.microsoft.com/office/drawing/2014/main" id="{DCD51BC3-81BD-6C67-9816-596590D196DD}"/>
                </a:ext>
              </a:extLst>
            </xdr:cNvPr>
            <xdr:cNvSpPr/>
          </xdr:nvSpPr>
          <xdr:spPr>
            <a:xfrm>
              <a:off x="9763125" y="18087983"/>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Include all claims rejected under indvidual, retail, group insurance policies</a:t>
              </a:r>
            </a:p>
          </xdr:txBody>
        </xdr:sp>
        <xdr:pic>
          <xdr:nvPicPr>
            <xdr:cNvPr id="260" name="Graphic 259" descr="Lights On with solid fill">
              <a:extLst>
                <a:ext uri="{FF2B5EF4-FFF2-40B4-BE49-F238E27FC236}">
                  <a16:creationId xmlns:a16="http://schemas.microsoft.com/office/drawing/2014/main" id="{047857BF-322F-CD32-E4BF-61DDA1F204A8}"/>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 uri="{96DAC541-7B7A-43D3-8B79-37D633B846F1}">
                  <asvg:svgBlip xmlns:asvg="http://schemas.microsoft.com/office/drawing/2016/SVG/main" r:embed="rId63"/>
                </a:ext>
              </a:extLst>
            </a:blip>
            <a:stretch>
              <a:fillRect/>
            </a:stretch>
          </xdr:blipFill>
          <xdr:spPr>
            <a:xfrm>
              <a:off x="9439328" y="18145125"/>
              <a:ext cx="324802" cy="324802"/>
            </a:xfrm>
            <a:prstGeom prst="rect">
              <a:avLst/>
            </a:prstGeom>
          </xdr:spPr>
        </xdr:pic>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414338</xdr:colOff>
      <xdr:row>8</xdr:row>
      <xdr:rowOff>114299</xdr:rowOff>
    </xdr:from>
    <xdr:to>
      <xdr:col>7</xdr:col>
      <xdr:colOff>376238</xdr:colOff>
      <xdr:row>13</xdr:row>
      <xdr:rowOff>128587</xdr:rowOff>
    </xdr:to>
    <xdr:sp macro="" textlink="">
      <xdr:nvSpPr>
        <xdr:cNvPr id="4" name="Callout: Line with Border and Accent Bar 3">
          <a:extLst>
            <a:ext uri="{FF2B5EF4-FFF2-40B4-BE49-F238E27FC236}">
              <a16:creationId xmlns:a16="http://schemas.microsoft.com/office/drawing/2014/main" id="{FFC7776C-10A5-4F42-EC50-850A2D780AD0}"/>
            </a:ext>
          </a:extLst>
        </xdr:cNvPr>
        <xdr:cNvSpPr/>
      </xdr:nvSpPr>
      <xdr:spPr>
        <a:xfrm>
          <a:off x="1100138" y="1871662"/>
          <a:ext cx="3390900" cy="752475"/>
        </a:xfrm>
        <a:prstGeom prst="accentBorderCallout1">
          <a:avLst>
            <a:gd name="adj1" fmla="val 24811"/>
            <a:gd name="adj2" fmla="val -1938"/>
            <a:gd name="adj3" fmla="val -102049"/>
            <a:gd name="adj4" fmla="val -2573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1100" i="1">
              <a:solidFill>
                <a:schemeClr val="accent6"/>
              </a:solidFill>
              <a:effectLst/>
              <a:latin typeface="Arial" panose="020B0604020202020204" pitchFamily="34" charset="0"/>
              <a:ea typeface="+mn-ea"/>
              <a:cs typeface="Arial" panose="020B0604020202020204" pitchFamily="34" charset="0"/>
            </a:rPr>
            <a:t>Instruction for</a:t>
          </a:r>
          <a:r>
            <a:rPr lang="en-US" sz="1100" i="1" baseline="0">
              <a:solidFill>
                <a:schemeClr val="accent6"/>
              </a:solidFill>
              <a:effectLst/>
              <a:latin typeface="Arial" panose="020B0604020202020204" pitchFamily="34" charset="0"/>
              <a:ea typeface="+mn-ea"/>
              <a:cs typeface="Arial" panose="020B0604020202020204" pitchFamily="34" charset="0"/>
            </a:rPr>
            <a:t> regulators: </a:t>
          </a:r>
          <a:endParaRPr lang="en-US">
            <a:solidFill>
              <a:schemeClr val="accent6"/>
            </a:solidFill>
            <a:effectLst/>
            <a:latin typeface="Arial" panose="020B0604020202020204" pitchFamily="34" charset="0"/>
            <a:cs typeface="Arial" panose="020B0604020202020204" pitchFamily="34" charset="0"/>
          </a:endParaRPr>
        </a:p>
        <a:p>
          <a:endParaRPr lang="en-US" sz="1100" baseline="0">
            <a:solidFill>
              <a:schemeClr val="accent6"/>
            </a:solidFill>
            <a:effectLst/>
            <a:latin typeface="Arial" panose="020B0604020202020204" pitchFamily="34" charset="0"/>
            <a:ea typeface="+mn-ea"/>
            <a:cs typeface="Arial" panose="020B0604020202020204" pitchFamily="34" charset="0"/>
          </a:endParaRPr>
        </a:p>
        <a:p>
          <a:r>
            <a:rPr lang="en-US" sz="1100" baseline="0">
              <a:solidFill>
                <a:schemeClr val="accent6"/>
              </a:solidFill>
              <a:effectLst/>
              <a:latin typeface="Arial" panose="020B0604020202020204" pitchFamily="34" charset="0"/>
              <a:ea typeface="+mn-ea"/>
              <a:cs typeface="Arial" panose="020B0604020202020204" pitchFamily="34" charset="0"/>
            </a:rPr>
            <a:t>Copy this entire row (no. 4) and paste in your Input sheet</a:t>
          </a:r>
          <a:endParaRPr lang="en-US">
            <a:solidFill>
              <a:schemeClr val="accent6"/>
            </a:solidFill>
            <a:effectLst/>
            <a:latin typeface="Arial" panose="020B0604020202020204" pitchFamily="34" charset="0"/>
            <a:cs typeface="Arial" panose="020B0604020202020204" pitchFamily="34" charset="0"/>
          </a:endParaRPr>
        </a:p>
        <a:p>
          <a:pPr algn="l"/>
          <a:endParaRPr lang="en-US" sz="1100">
            <a:solidFill>
              <a:schemeClr val="accent6"/>
            </a:solidFill>
            <a:latin typeface="Arial" panose="020B0604020202020204" pitchFamily="34" charset="0"/>
            <a:cs typeface="Arial" panose="020B0604020202020204" pitchFamily="34" charset="0"/>
          </a:endParaRPr>
        </a:p>
      </xdr:txBody>
    </xdr:sp>
    <xdr:clientData/>
  </xdr:twoCellAnchor>
  <xdr:twoCellAnchor>
    <xdr:from>
      <xdr:col>7</xdr:col>
      <xdr:colOff>469008</xdr:colOff>
      <xdr:row>17</xdr:row>
      <xdr:rowOff>28640</xdr:rowOff>
    </xdr:from>
    <xdr:to>
      <xdr:col>15</xdr:col>
      <xdr:colOff>126108</xdr:colOff>
      <xdr:row>20</xdr:row>
      <xdr:rowOff>42928</xdr:rowOff>
    </xdr:to>
    <xdr:sp macro="" textlink="">
      <xdr:nvSpPr>
        <xdr:cNvPr id="5" name="Rectangle: Rounded Corners 4">
          <a:extLst>
            <a:ext uri="{FF2B5EF4-FFF2-40B4-BE49-F238E27FC236}">
              <a16:creationId xmlns:a16="http://schemas.microsoft.com/office/drawing/2014/main" id="{EB02303A-7025-3977-856F-0E57E8037BE0}"/>
            </a:ext>
          </a:extLst>
        </xdr:cNvPr>
        <xdr:cNvSpPr/>
      </xdr:nvSpPr>
      <xdr:spPr>
        <a:xfrm>
          <a:off x="4583808" y="3386203"/>
          <a:ext cx="4457700" cy="457200"/>
        </a:xfrm>
        <a:prstGeom prst="roundRect">
          <a:avLst/>
        </a:prstGeom>
        <a:solidFill>
          <a:schemeClr val="accent3">
            <a:lumMod val="40000"/>
            <a:lumOff val="60000"/>
          </a:schemeClr>
        </a:solidFill>
        <a:ln>
          <a:solidFill>
            <a:schemeClr val="bg2">
              <a:lumMod val="9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accent6"/>
              </a:solidFill>
              <a:latin typeface="Arial" panose="020B0604020202020204" pitchFamily="34" charset="0"/>
              <a:cs typeface="Arial" panose="020B0604020202020204" pitchFamily="34" charset="0"/>
            </a:rPr>
            <a:t>Do</a:t>
          </a:r>
          <a:r>
            <a:rPr lang="en-US" sz="1400" baseline="0">
              <a:solidFill>
                <a:schemeClr val="accent6"/>
              </a:solidFill>
              <a:latin typeface="Arial" panose="020B0604020202020204" pitchFamily="34" charset="0"/>
              <a:cs typeface="Arial" panose="020B0604020202020204" pitchFamily="34" charset="0"/>
            </a:rPr>
            <a:t> NOT make any manual edits in this sheet</a:t>
          </a:r>
          <a:endParaRPr lang="en-US" sz="1400">
            <a:solidFill>
              <a:schemeClr val="accent6"/>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250644</xdr:colOff>
      <xdr:row>38</xdr:row>
      <xdr:rowOff>39206</xdr:rowOff>
    </xdr:from>
    <xdr:ext cx="355185" cy="380008"/>
    <xdr:pic>
      <xdr:nvPicPr>
        <xdr:cNvPr id="25" name="Graphic 24" descr="Group of women with solid fill">
          <a:extLst>
            <a:ext uri="{FF2B5EF4-FFF2-40B4-BE49-F238E27FC236}">
              <a16:creationId xmlns:a16="http://schemas.microsoft.com/office/drawing/2014/main" id="{F9398E5D-8B45-4A7D-9ACF-EA42D2EC8B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13221806"/>
          <a:ext cx="355185" cy="380008"/>
        </a:xfrm>
        <a:prstGeom prst="rect">
          <a:avLst/>
        </a:prstGeom>
      </xdr:spPr>
    </xdr:pic>
    <xdr:clientData/>
  </xdr:oneCellAnchor>
  <xdr:oneCellAnchor>
    <xdr:from>
      <xdr:col>0</xdr:col>
      <xdr:colOff>632885</xdr:colOff>
      <xdr:row>38</xdr:row>
      <xdr:rowOff>41122</xdr:rowOff>
    </xdr:from>
    <xdr:ext cx="344049" cy="370931"/>
    <xdr:pic>
      <xdr:nvPicPr>
        <xdr:cNvPr id="26" name="Graphic 25" descr="Group of men with solid fill">
          <a:extLst>
            <a:ext uri="{FF2B5EF4-FFF2-40B4-BE49-F238E27FC236}">
              <a16:creationId xmlns:a16="http://schemas.microsoft.com/office/drawing/2014/main" id="{A5EF6415-A94C-4631-9BBF-B58939ADAA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13223722"/>
          <a:ext cx="344049" cy="370931"/>
        </a:xfrm>
        <a:prstGeom prst="rect">
          <a:avLst/>
        </a:prstGeom>
      </xdr:spPr>
    </xdr:pic>
    <xdr:clientData/>
  </xdr:oneCellAnchor>
  <xdr:oneCellAnchor>
    <xdr:from>
      <xdr:col>0</xdr:col>
      <xdr:colOff>450152</xdr:colOff>
      <xdr:row>40</xdr:row>
      <xdr:rowOff>33183</xdr:rowOff>
    </xdr:from>
    <xdr:ext cx="251298" cy="246847"/>
    <xdr:pic>
      <xdr:nvPicPr>
        <xdr:cNvPr id="27" name="Graphic 26" descr="Money with solid fill">
          <a:extLst>
            <a:ext uri="{FF2B5EF4-FFF2-40B4-BE49-F238E27FC236}">
              <a16:creationId xmlns:a16="http://schemas.microsoft.com/office/drawing/2014/main" id="{46A0F7AC-BF61-4689-8DB1-AACE9105F4F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13806333"/>
          <a:ext cx="251298" cy="246847"/>
        </a:xfrm>
        <a:prstGeom prst="rect">
          <a:avLst/>
        </a:prstGeom>
      </xdr:spPr>
    </xdr:pic>
    <xdr:clientData/>
  </xdr:oneCellAnchor>
  <xdr:oneCellAnchor>
    <xdr:from>
      <xdr:col>0</xdr:col>
      <xdr:colOff>714814</xdr:colOff>
      <xdr:row>40</xdr:row>
      <xdr:rowOff>132522</xdr:rowOff>
    </xdr:from>
    <xdr:ext cx="162641" cy="150865"/>
    <xdr:pic>
      <xdr:nvPicPr>
        <xdr:cNvPr id="28" name="Graphic 27" descr="Coins with solid fill">
          <a:extLst>
            <a:ext uri="{FF2B5EF4-FFF2-40B4-BE49-F238E27FC236}">
              <a16:creationId xmlns:a16="http://schemas.microsoft.com/office/drawing/2014/main" id="{0D3F389A-6439-4A9B-A6E8-FD5022AE7EC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13905672"/>
          <a:ext cx="162641" cy="150865"/>
        </a:xfrm>
        <a:prstGeom prst="rect">
          <a:avLst/>
        </a:prstGeom>
      </xdr:spPr>
    </xdr:pic>
    <xdr:clientData/>
  </xdr:oneCellAnchor>
  <xdr:oneCellAnchor>
    <xdr:from>
      <xdr:col>0</xdr:col>
      <xdr:colOff>402174</xdr:colOff>
      <xdr:row>45</xdr:row>
      <xdr:rowOff>245631</xdr:rowOff>
    </xdr:from>
    <xdr:ext cx="330728" cy="334374"/>
    <xdr:pic>
      <xdr:nvPicPr>
        <xdr:cNvPr id="29" name="Graphic 28" descr="Inbox Check with solid fill">
          <a:extLst>
            <a:ext uri="{FF2B5EF4-FFF2-40B4-BE49-F238E27FC236}">
              <a16:creationId xmlns:a16="http://schemas.microsoft.com/office/drawing/2014/main" id="{D8470966-6215-48FF-9B44-D0AA02A9DA9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15547544"/>
          <a:ext cx="330728" cy="334374"/>
        </a:xfrm>
        <a:prstGeom prst="rect">
          <a:avLst/>
        </a:prstGeom>
      </xdr:spPr>
    </xdr:pic>
    <xdr:clientData/>
  </xdr:oneCellAnchor>
  <xdr:oneCellAnchor>
    <xdr:from>
      <xdr:col>0</xdr:col>
      <xdr:colOff>365595</xdr:colOff>
      <xdr:row>48</xdr:row>
      <xdr:rowOff>26725</xdr:rowOff>
    </xdr:from>
    <xdr:ext cx="278034" cy="268974"/>
    <xdr:pic>
      <xdr:nvPicPr>
        <xdr:cNvPr id="30" name="Graphic 29" descr="Money with solid fill">
          <a:extLst>
            <a:ext uri="{FF2B5EF4-FFF2-40B4-BE49-F238E27FC236}">
              <a16:creationId xmlns:a16="http://schemas.microsoft.com/office/drawing/2014/main" id="{6BA9927D-828A-4388-89E2-F4C244ACF4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16200175"/>
          <a:ext cx="278034" cy="268974"/>
        </a:xfrm>
        <a:prstGeom prst="rect">
          <a:avLst/>
        </a:prstGeom>
      </xdr:spPr>
    </xdr:pic>
    <xdr:clientData/>
  </xdr:oneCellAnchor>
  <xdr:oneCellAnchor>
    <xdr:from>
      <xdr:col>0</xdr:col>
      <xdr:colOff>681405</xdr:colOff>
      <xdr:row>48</xdr:row>
      <xdr:rowOff>92765</xdr:rowOff>
    </xdr:from>
    <xdr:ext cx="150888" cy="152371"/>
    <xdr:pic>
      <xdr:nvPicPr>
        <xdr:cNvPr id="31" name="Graphic 30" descr="Coins with solid fill">
          <a:extLst>
            <a:ext uri="{FF2B5EF4-FFF2-40B4-BE49-F238E27FC236}">
              <a16:creationId xmlns:a16="http://schemas.microsoft.com/office/drawing/2014/main" id="{A8CC7179-A985-4DFE-81C5-81E33809660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16266215"/>
          <a:ext cx="150888" cy="152371"/>
        </a:xfrm>
        <a:prstGeom prst="rect">
          <a:avLst/>
        </a:prstGeom>
      </xdr:spPr>
    </xdr:pic>
    <xdr:clientData/>
  </xdr:oneCellAnchor>
  <xdr:oneCellAnchor>
    <xdr:from>
      <xdr:col>0</xdr:col>
      <xdr:colOff>419981</xdr:colOff>
      <xdr:row>49</xdr:row>
      <xdr:rowOff>292015</xdr:rowOff>
    </xdr:from>
    <xdr:ext cx="322657" cy="331523"/>
    <xdr:pic>
      <xdr:nvPicPr>
        <xdr:cNvPr id="32" name="Graphic 31" descr="Inbox Cross with solid fill">
          <a:extLst>
            <a:ext uri="{FF2B5EF4-FFF2-40B4-BE49-F238E27FC236}">
              <a16:creationId xmlns:a16="http://schemas.microsoft.com/office/drawing/2014/main" id="{AE1A6BDA-0E00-483D-A1C4-134B1606EBF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16775028"/>
          <a:ext cx="322657" cy="331523"/>
        </a:xfrm>
        <a:prstGeom prst="rect">
          <a:avLst/>
        </a:prstGeom>
      </xdr:spPr>
    </xdr:pic>
    <xdr:clientData/>
  </xdr:oneCellAnchor>
  <xdr:oneCellAnchor>
    <xdr:from>
      <xdr:col>0</xdr:col>
      <xdr:colOff>445915</xdr:colOff>
      <xdr:row>43</xdr:row>
      <xdr:rowOff>288020</xdr:rowOff>
    </xdr:from>
    <xdr:ext cx="334566" cy="351756"/>
    <xdr:pic>
      <xdr:nvPicPr>
        <xdr:cNvPr id="33" name="Graphic 32" descr="Inbox with solid fill">
          <a:extLst>
            <a:ext uri="{FF2B5EF4-FFF2-40B4-BE49-F238E27FC236}">
              <a16:creationId xmlns:a16="http://schemas.microsoft.com/office/drawing/2014/main" id="{D081067A-88B6-4C02-99AE-8BC81D3779E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14966046"/>
          <a:ext cx="334566" cy="351756"/>
        </a:xfrm>
        <a:prstGeom prst="rect">
          <a:avLst/>
        </a:prstGeom>
      </xdr:spPr>
    </xdr:pic>
    <xdr:clientData/>
  </xdr:oneCellAnchor>
  <xdr:oneCellAnchor>
    <xdr:from>
      <xdr:col>0</xdr:col>
      <xdr:colOff>255105</xdr:colOff>
      <xdr:row>41</xdr:row>
      <xdr:rowOff>258312</xdr:rowOff>
    </xdr:from>
    <xdr:ext cx="315004" cy="324779"/>
    <xdr:pic>
      <xdr:nvPicPr>
        <xdr:cNvPr id="34" name="Graphic 33" descr="Woman with solid fill">
          <a:extLst>
            <a:ext uri="{FF2B5EF4-FFF2-40B4-BE49-F238E27FC236}">
              <a16:creationId xmlns:a16="http://schemas.microsoft.com/office/drawing/2014/main" id="{E71967A8-28C4-49A9-BAD0-2149D0A26A1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14374363"/>
          <a:ext cx="315004" cy="324779"/>
        </a:xfrm>
        <a:prstGeom prst="rect">
          <a:avLst/>
        </a:prstGeom>
      </xdr:spPr>
    </xdr:pic>
    <xdr:clientData/>
  </xdr:oneCellAnchor>
  <xdr:oneCellAnchor>
    <xdr:from>
      <xdr:col>0</xdr:col>
      <xdr:colOff>426535</xdr:colOff>
      <xdr:row>41</xdr:row>
      <xdr:rowOff>264215</xdr:rowOff>
    </xdr:from>
    <xdr:ext cx="306972" cy="319996"/>
    <xdr:pic>
      <xdr:nvPicPr>
        <xdr:cNvPr id="35" name="Graphic 34" descr="Man with solid fill">
          <a:extLst>
            <a:ext uri="{FF2B5EF4-FFF2-40B4-BE49-F238E27FC236}">
              <a16:creationId xmlns:a16="http://schemas.microsoft.com/office/drawing/2014/main" id="{AD73F707-6B5A-490A-971F-D8C155F0527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14375503"/>
          <a:ext cx="306972" cy="319996"/>
        </a:xfrm>
        <a:prstGeom prst="rect">
          <a:avLst/>
        </a:prstGeom>
      </xdr:spPr>
    </xdr:pic>
    <xdr:clientData/>
  </xdr:oneCellAnchor>
  <xdr:twoCellAnchor>
    <xdr:from>
      <xdr:col>0</xdr:col>
      <xdr:colOff>665275</xdr:colOff>
      <xdr:row>42</xdr:row>
      <xdr:rowOff>49696</xdr:rowOff>
    </xdr:from>
    <xdr:to>
      <xdr:col>1</xdr:col>
      <xdr:colOff>1035</xdr:colOff>
      <xdr:row>43</xdr:row>
      <xdr:rowOff>67503</xdr:rowOff>
    </xdr:to>
    <xdr:grpSp>
      <xdr:nvGrpSpPr>
        <xdr:cNvPr id="36" name="Group 35">
          <a:extLst>
            <a:ext uri="{FF2B5EF4-FFF2-40B4-BE49-F238E27FC236}">
              <a16:creationId xmlns:a16="http://schemas.microsoft.com/office/drawing/2014/main" id="{2A5A3072-155A-4A9A-B205-457EFFBD1D75}"/>
            </a:ext>
          </a:extLst>
        </xdr:cNvPr>
        <xdr:cNvGrpSpPr/>
      </xdr:nvGrpSpPr>
      <xdr:grpSpPr>
        <a:xfrm>
          <a:off x="665275" y="13857136"/>
          <a:ext cx="440660" cy="353087"/>
          <a:chOff x="478110" y="1354016"/>
          <a:chExt cx="911075" cy="906447"/>
        </a:xfrm>
      </xdr:grpSpPr>
      <xdr:grpSp>
        <xdr:nvGrpSpPr>
          <xdr:cNvPr id="37" name="Group 36">
            <a:extLst>
              <a:ext uri="{FF2B5EF4-FFF2-40B4-BE49-F238E27FC236}">
                <a16:creationId xmlns:a16="http://schemas.microsoft.com/office/drawing/2014/main" id="{85EABEB7-A08E-7F72-89EB-7FCE5D728792}"/>
              </a:ext>
            </a:extLst>
          </xdr:cNvPr>
          <xdr:cNvGrpSpPr/>
        </xdr:nvGrpSpPr>
        <xdr:grpSpPr>
          <a:xfrm>
            <a:off x="478110" y="1362808"/>
            <a:ext cx="531540" cy="896923"/>
            <a:chOff x="480433" y="1361378"/>
            <a:chExt cx="531540" cy="892098"/>
          </a:xfrm>
        </xdr:grpSpPr>
        <xdr:pic>
          <xdr:nvPicPr>
            <xdr:cNvPr id="41" name="Graphic 40" descr="Children with solid fill">
              <a:extLst>
                <a:ext uri="{FF2B5EF4-FFF2-40B4-BE49-F238E27FC236}">
                  <a16:creationId xmlns:a16="http://schemas.microsoft.com/office/drawing/2014/main" id="{C941FE42-0A8F-617E-CEAA-0193BBB5877D}"/>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42" name="Graphic 41" descr="Children with solid fill">
              <a:extLst>
                <a:ext uri="{FF2B5EF4-FFF2-40B4-BE49-F238E27FC236}">
                  <a16:creationId xmlns:a16="http://schemas.microsoft.com/office/drawing/2014/main" id="{5C1E59B5-93D0-52DB-F9CF-3BDE5BE4A55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38" name="Group 37">
            <a:extLst>
              <a:ext uri="{FF2B5EF4-FFF2-40B4-BE49-F238E27FC236}">
                <a16:creationId xmlns:a16="http://schemas.microsoft.com/office/drawing/2014/main" id="{62E68302-1328-FA2F-1386-F965B6A46875}"/>
              </a:ext>
            </a:extLst>
          </xdr:cNvPr>
          <xdr:cNvGrpSpPr/>
        </xdr:nvGrpSpPr>
        <xdr:grpSpPr>
          <a:xfrm>
            <a:off x="857645" y="1354016"/>
            <a:ext cx="531540" cy="906447"/>
            <a:chOff x="480433" y="1361378"/>
            <a:chExt cx="531540" cy="892098"/>
          </a:xfrm>
        </xdr:grpSpPr>
        <xdr:pic>
          <xdr:nvPicPr>
            <xdr:cNvPr id="39" name="Graphic 38" descr="Children with solid fill">
              <a:extLst>
                <a:ext uri="{FF2B5EF4-FFF2-40B4-BE49-F238E27FC236}">
                  <a16:creationId xmlns:a16="http://schemas.microsoft.com/office/drawing/2014/main" id="{A1FC2022-ED4A-D9EA-2898-588D96F93A77}"/>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40" name="Graphic 39" descr="Children with solid fill">
              <a:extLst>
                <a:ext uri="{FF2B5EF4-FFF2-40B4-BE49-F238E27FC236}">
                  <a16:creationId xmlns:a16="http://schemas.microsoft.com/office/drawing/2014/main" id="{901FA8C2-D13F-A9DA-C61E-5E8B03D5FBE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250644</xdr:colOff>
      <xdr:row>55</xdr:row>
      <xdr:rowOff>39206</xdr:rowOff>
    </xdr:from>
    <xdr:ext cx="355185" cy="380008"/>
    <xdr:pic>
      <xdr:nvPicPr>
        <xdr:cNvPr id="49" name="Graphic 48" descr="Group of women with solid fill">
          <a:extLst>
            <a:ext uri="{FF2B5EF4-FFF2-40B4-BE49-F238E27FC236}">
              <a16:creationId xmlns:a16="http://schemas.microsoft.com/office/drawing/2014/main" id="{66CEE388-F86E-4BB9-9A43-A286927B23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19093969"/>
          <a:ext cx="355185" cy="380008"/>
        </a:xfrm>
        <a:prstGeom prst="rect">
          <a:avLst/>
        </a:prstGeom>
      </xdr:spPr>
    </xdr:pic>
    <xdr:clientData/>
  </xdr:oneCellAnchor>
  <xdr:oneCellAnchor>
    <xdr:from>
      <xdr:col>0</xdr:col>
      <xdr:colOff>632885</xdr:colOff>
      <xdr:row>55</xdr:row>
      <xdr:rowOff>41122</xdr:rowOff>
    </xdr:from>
    <xdr:ext cx="344049" cy="370931"/>
    <xdr:pic>
      <xdr:nvPicPr>
        <xdr:cNvPr id="50" name="Graphic 49" descr="Group of men with solid fill">
          <a:extLst>
            <a:ext uri="{FF2B5EF4-FFF2-40B4-BE49-F238E27FC236}">
              <a16:creationId xmlns:a16="http://schemas.microsoft.com/office/drawing/2014/main" id="{2038A806-DEAC-40B7-81C7-BB35F2B8C2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19095885"/>
          <a:ext cx="344049" cy="370931"/>
        </a:xfrm>
        <a:prstGeom prst="rect">
          <a:avLst/>
        </a:prstGeom>
      </xdr:spPr>
    </xdr:pic>
    <xdr:clientData/>
  </xdr:oneCellAnchor>
  <xdr:oneCellAnchor>
    <xdr:from>
      <xdr:col>0</xdr:col>
      <xdr:colOff>450152</xdr:colOff>
      <xdr:row>57</xdr:row>
      <xdr:rowOff>33183</xdr:rowOff>
    </xdr:from>
    <xdr:ext cx="251298" cy="246847"/>
    <xdr:pic>
      <xdr:nvPicPr>
        <xdr:cNvPr id="51" name="Graphic 50" descr="Money with solid fill">
          <a:extLst>
            <a:ext uri="{FF2B5EF4-FFF2-40B4-BE49-F238E27FC236}">
              <a16:creationId xmlns:a16="http://schemas.microsoft.com/office/drawing/2014/main" id="{93B3F496-2951-4F60-B887-1049909F705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19678496"/>
          <a:ext cx="251298" cy="246847"/>
        </a:xfrm>
        <a:prstGeom prst="rect">
          <a:avLst/>
        </a:prstGeom>
      </xdr:spPr>
    </xdr:pic>
    <xdr:clientData/>
  </xdr:oneCellAnchor>
  <xdr:oneCellAnchor>
    <xdr:from>
      <xdr:col>0</xdr:col>
      <xdr:colOff>714814</xdr:colOff>
      <xdr:row>57</xdr:row>
      <xdr:rowOff>132522</xdr:rowOff>
    </xdr:from>
    <xdr:ext cx="162641" cy="150865"/>
    <xdr:pic>
      <xdr:nvPicPr>
        <xdr:cNvPr id="52" name="Graphic 51" descr="Coins with solid fill">
          <a:extLst>
            <a:ext uri="{FF2B5EF4-FFF2-40B4-BE49-F238E27FC236}">
              <a16:creationId xmlns:a16="http://schemas.microsoft.com/office/drawing/2014/main" id="{ABD9CF03-052B-45BF-A605-A2A51569C9D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19777835"/>
          <a:ext cx="162641" cy="150865"/>
        </a:xfrm>
        <a:prstGeom prst="rect">
          <a:avLst/>
        </a:prstGeom>
      </xdr:spPr>
    </xdr:pic>
    <xdr:clientData/>
  </xdr:oneCellAnchor>
  <xdr:oneCellAnchor>
    <xdr:from>
      <xdr:col>0</xdr:col>
      <xdr:colOff>402174</xdr:colOff>
      <xdr:row>62</xdr:row>
      <xdr:rowOff>245631</xdr:rowOff>
    </xdr:from>
    <xdr:ext cx="330728" cy="334374"/>
    <xdr:pic>
      <xdr:nvPicPr>
        <xdr:cNvPr id="53" name="Graphic 52" descr="Inbox Check with solid fill">
          <a:extLst>
            <a:ext uri="{FF2B5EF4-FFF2-40B4-BE49-F238E27FC236}">
              <a16:creationId xmlns:a16="http://schemas.microsoft.com/office/drawing/2014/main" id="{3AA6698D-96C5-41A8-B6CA-C4EA56275BF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21419706"/>
          <a:ext cx="330728" cy="334374"/>
        </a:xfrm>
        <a:prstGeom prst="rect">
          <a:avLst/>
        </a:prstGeom>
      </xdr:spPr>
    </xdr:pic>
    <xdr:clientData/>
  </xdr:oneCellAnchor>
  <xdr:oneCellAnchor>
    <xdr:from>
      <xdr:col>0</xdr:col>
      <xdr:colOff>365595</xdr:colOff>
      <xdr:row>65</xdr:row>
      <xdr:rowOff>26725</xdr:rowOff>
    </xdr:from>
    <xdr:ext cx="278034" cy="268974"/>
    <xdr:pic>
      <xdr:nvPicPr>
        <xdr:cNvPr id="54" name="Graphic 53" descr="Money with solid fill">
          <a:extLst>
            <a:ext uri="{FF2B5EF4-FFF2-40B4-BE49-F238E27FC236}">
              <a16:creationId xmlns:a16="http://schemas.microsoft.com/office/drawing/2014/main" id="{70D0D770-8BD0-4E65-B1F7-BCFA93ADDEE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22072338"/>
          <a:ext cx="278034" cy="268974"/>
        </a:xfrm>
        <a:prstGeom prst="rect">
          <a:avLst/>
        </a:prstGeom>
      </xdr:spPr>
    </xdr:pic>
    <xdr:clientData/>
  </xdr:oneCellAnchor>
  <xdr:oneCellAnchor>
    <xdr:from>
      <xdr:col>0</xdr:col>
      <xdr:colOff>681405</xdr:colOff>
      <xdr:row>65</xdr:row>
      <xdr:rowOff>92765</xdr:rowOff>
    </xdr:from>
    <xdr:ext cx="150888" cy="152371"/>
    <xdr:pic>
      <xdr:nvPicPr>
        <xdr:cNvPr id="55" name="Graphic 54" descr="Coins with solid fill">
          <a:extLst>
            <a:ext uri="{FF2B5EF4-FFF2-40B4-BE49-F238E27FC236}">
              <a16:creationId xmlns:a16="http://schemas.microsoft.com/office/drawing/2014/main" id="{B64315B5-3CCD-48E5-BC76-22B17CE358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22138378"/>
          <a:ext cx="150888" cy="152371"/>
        </a:xfrm>
        <a:prstGeom prst="rect">
          <a:avLst/>
        </a:prstGeom>
      </xdr:spPr>
    </xdr:pic>
    <xdr:clientData/>
  </xdr:oneCellAnchor>
  <xdr:oneCellAnchor>
    <xdr:from>
      <xdr:col>0</xdr:col>
      <xdr:colOff>419981</xdr:colOff>
      <xdr:row>66</xdr:row>
      <xdr:rowOff>292015</xdr:rowOff>
    </xdr:from>
    <xdr:ext cx="322657" cy="331523"/>
    <xdr:pic>
      <xdr:nvPicPr>
        <xdr:cNvPr id="56" name="Graphic 55" descr="Inbox Cross with solid fill">
          <a:extLst>
            <a:ext uri="{FF2B5EF4-FFF2-40B4-BE49-F238E27FC236}">
              <a16:creationId xmlns:a16="http://schemas.microsoft.com/office/drawing/2014/main" id="{E9398F2C-790B-4A92-B0D6-B807EB26BF2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22647190"/>
          <a:ext cx="322657" cy="331523"/>
        </a:xfrm>
        <a:prstGeom prst="rect">
          <a:avLst/>
        </a:prstGeom>
      </xdr:spPr>
    </xdr:pic>
    <xdr:clientData/>
  </xdr:oneCellAnchor>
  <xdr:oneCellAnchor>
    <xdr:from>
      <xdr:col>0</xdr:col>
      <xdr:colOff>445915</xdr:colOff>
      <xdr:row>60</xdr:row>
      <xdr:rowOff>288020</xdr:rowOff>
    </xdr:from>
    <xdr:ext cx="334566" cy="351756"/>
    <xdr:pic>
      <xdr:nvPicPr>
        <xdr:cNvPr id="57" name="Graphic 56" descr="Inbox with solid fill">
          <a:extLst>
            <a:ext uri="{FF2B5EF4-FFF2-40B4-BE49-F238E27FC236}">
              <a16:creationId xmlns:a16="http://schemas.microsoft.com/office/drawing/2014/main" id="{E878900D-B620-4852-9BF9-953D21B1B87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20838208"/>
          <a:ext cx="334566" cy="351756"/>
        </a:xfrm>
        <a:prstGeom prst="rect">
          <a:avLst/>
        </a:prstGeom>
      </xdr:spPr>
    </xdr:pic>
    <xdr:clientData/>
  </xdr:oneCellAnchor>
  <xdr:oneCellAnchor>
    <xdr:from>
      <xdr:col>0</xdr:col>
      <xdr:colOff>255105</xdr:colOff>
      <xdr:row>58</xdr:row>
      <xdr:rowOff>258312</xdr:rowOff>
    </xdr:from>
    <xdr:ext cx="315004" cy="324779"/>
    <xdr:pic>
      <xdr:nvPicPr>
        <xdr:cNvPr id="58" name="Graphic 57" descr="Woman with solid fill">
          <a:extLst>
            <a:ext uri="{FF2B5EF4-FFF2-40B4-BE49-F238E27FC236}">
              <a16:creationId xmlns:a16="http://schemas.microsoft.com/office/drawing/2014/main" id="{80AB7C78-65AA-4667-BAED-EFF040F5C50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20246525"/>
          <a:ext cx="315004" cy="324779"/>
        </a:xfrm>
        <a:prstGeom prst="rect">
          <a:avLst/>
        </a:prstGeom>
      </xdr:spPr>
    </xdr:pic>
    <xdr:clientData/>
  </xdr:oneCellAnchor>
  <xdr:oneCellAnchor>
    <xdr:from>
      <xdr:col>0</xdr:col>
      <xdr:colOff>426535</xdr:colOff>
      <xdr:row>58</xdr:row>
      <xdr:rowOff>264215</xdr:rowOff>
    </xdr:from>
    <xdr:ext cx="306972" cy="319996"/>
    <xdr:pic>
      <xdr:nvPicPr>
        <xdr:cNvPr id="59" name="Graphic 58" descr="Man with solid fill">
          <a:extLst>
            <a:ext uri="{FF2B5EF4-FFF2-40B4-BE49-F238E27FC236}">
              <a16:creationId xmlns:a16="http://schemas.microsoft.com/office/drawing/2014/main" id="{1D2FB481-0DD5-4955-816E-496508A1C0D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20247665"/>
          <a:ext cx="306972" cy="319996"/>
        </a:xfrm>
        <a:prstGeom prst="rect">
          <a:avLst/>
        </a:prstGeom>
      </xdr:spPr>
    </xdr:pic>
    <xdr:clientData/>
  </xdr:oneCellAnchor>
  <xdr:twoCellAnchor>
    <xdr:from>
      <xdr:col>0</xdr:col>
      <xdr:colOff>665275</xdr:colOff>
      <xdr:row>59</xdr:row>
      <xdr:rowOff>49696</xdr:rowOff>
    </xdr:from>
    <xdr:to>
      <xdr:col>1</xdr:col>
      <xdr:colOff>1035</xdr:colOff>
      <xdr:row>60</xdr:row>
      <xdr:rowOff>67503</xdr:rowOff>
    </xdr:to>
    <xdr:grpSp>
      <xdr:nvGrpSpPr>
        <xdr:cNvPr id="60" name="Group 59">
          <a:extLst>
            <a:ext uri="{FF2B5EF4-FFF2-40B4-BE49-F238E27FC236}">
              <a16:creationId xmlns:a16="http://schemas.microsoft.com/office/drawing/2014/main" id="{BF49D035-7FDB-4C72-A977-1EBED02900A1}"/>
            </a:ext>
          </a:extLst>
        </xdr:cNvPr>
        <xdr:cNvGrpSpPr/>
      </xdr:nvGrpSpPr>
      <xdr:grpSpPr>
        <a:xfrm>
          <a:off x="665275" y="19876936"/>
          <a:ext cx="440660" cy="353087"/>
          <a:chOff x="478110" y="1354016"/>
          <a:chExt cx="911075" cy="906447"/>
        </a:xfrm>
      </xdr:grpSpPr>
      <xdr:grpSp>
        <xdr:nvGrpSpPr>
          <xdr:cNvPr id="61" name="Group 60">
            <a:extLst>
              <a:ext uri="{FF2B5EF4-FFF2-40B4-BE49-F238E27FC236}">
                <a16:creationId xmlns:a16="http://schemas.microsoft.com/office/drawing/2014/main" id="{DD2436A6-707C-0325-CD18-162B1EAD6C64}"/>
              </a:ext>
            </a:extLst>
          </xdr:cNvPr>
          <xdr:cNvGrpSpPr/>
        </xdr:nvGrpSpPr>
        <xdr:grpSpPr>
          <a:xfrm>
            <a:off x="478110" y="1362808"/>
            <a:ext cx="531540" cy="896923"/>
            <a:chOff x="480433" y="1361378"/>
            <a:chExt cx="531540" cy="892098"/>
          </a:xfrm>
        </xdr:grpSpPr>
        <xdr:pic>
          <xdr:nvPicPr>
            <xdr:cNvPr id="65" name="Graphic 64" descr="Children with solid fill">
              <a:extLst>
                <a:ext uri="{FF2B5EF4-FFF2-40B4-BE49-F238E27FC236}">
                  <a16:creationId xmlns:a16="http://schemas.microsoft.com/office/drawing/2014/main" id="{518E423C-3E1A-2CA9-3B6C-57799F1D4739}"/>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6" name="Graphic 65" descr="Children with solid fill">
              <a:extLst>
                <a:ext uri="{FF2B5EF4-FFF2-40B4-BE49-F238E27FC236}">
                  <a16:creationId xmlns:a16="http://schemas.microsoft.com/office/drawing/2014/main" id="{B8BC72A9-E467-5C00-8403-6F8E4B678326}"/>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62" name="Group 61">
            <a:extLst>
              <a:ext uri="{FF2B5EF4-FFF2-40B4-BE49-F238E27FC236}">
                <a16:creationId xmlns:a16="http://schemas.microsoft.com/office/drawing/2014/main" id="{E41121E4-E2A4-B476-2338-659CBE1A3FC4}"/>
              </a:ext>
            </a:extLst>
          </xdr:cNvPr>
          <xdr:cNvGrpSpPr/>
        </xdr:nvGrpSpPr>
        <xdr:grpSpPr>
          <a:xfrm>
            <a:off x="857645" y="1354016"/>
            <a:ext cx="531540" cy="906447"/>
            <a:chOff x="480433" y="1361378"/>
            <a:chExt cx="531540" cy="892098"/>
          </a:xfrm>
        </xdr:grpSpPr>
        <xdr:pic>
          <xdr:nvPicPr>
            <xdr:cNvPr id="63" name="Graphic 62" descr="Children with solid fill">
              <a:extLst>
                <a:ext uri="{FF2B5EF4-FFF2-40B4-BE49-F238E27FC236}">
                  <a16:creationId xmlns:a16="http://schemas.microsoft.com/office/drawing/2014/main" id="{3DF81B00-2EA6-4757-C8C2-43B9DA50763B}"/>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4" name="Graphic 63" descr="Children with solid fill">
              <a:extLst>
                <a:ext uri="{FF2B5EF4-FFF2-40B4-BE49-F238E27FC236}">
                  <a16:creationId xmlns:a16="http://schemas.microsoft.com/office/drawing/2014/main" id="{78C69192-F4A1-1EF8-34C6-0B5E98217CD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250644</xdr:colOff>
      <xdr:row>72</xdr:row>
      <xdr:rowOff>39206</xdr:rowOff>
    </xdr:from>
    <xdr:ext cx="355185" cy="380008"/>
    <xdr:pic>
      <xdr:nvPicPr>
        <xdr:cNvPr id="73" name="Graphic 72" descr="Group of women with solid fill">
          <a:extLst>
            <a:ext uri="{FF2B5EF4-FFF2-40B4-BE49-F238E27FC236}">
              <a16:creationId xmlns:a16="http://schemas.microsoft.com/office/drawing/2014/main" id="{C03B7530-58ED-43D5-A47B-173A097EBB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25185206"/>
          <a:ext cx="355185" cy="380008"/>
        </a:xfrm>
        <a:prstGeom prst="rect">
          <a:avLst/>
        </a:prstGeom>
      </xdr:spPr>
    </xdr:pic>
    <xdr:clientData/>
  </xdr:oneCellAnchor>
  <xdr:oneCellAnchor>
    <xdr:from>
      <xdr:col>0</xdr:col>
      <xdr:colOff>632885</xdr:colOff>
      <xdr:row>72</xdr:row>
      <xdr:rowOff>41122</xdr:rowOff>
    </xdr:from>
    <xdr:ext cx="344049" cy="370931"/>
    <xdr:pic>
      <xdr:nvPicPr>
        <xdr:cNvPr id="74" name="Graphic 73" descr="Group of men with solid fill">
          <a:extLst>
            <a:ext uri="{FF2B5EF4-FFF2-40B4-BE49-F238E27FC236}">
              <a16:creationId xmlns:a16="http://schemas.microsoft.com/office/drawing/2014/main" id="{2DF7299A-03B5-4313-B1C6-A02F04CD2D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25187122"/>
          <a:ext cx="344049" cy="370931"/>
        </a:xfrm>
        <a:prstGeom prst="rect">
          <a:avLst/>
        </a:prstGeom>
      </xdr:spPr>
    </xdr:pic>
    <xdr:clientData/>
  </xdr:oneCellAnchor>
  <xdr:oneCellAnchor>
    <xdr:from>
      <xdr:col>0</xdr:col>
      <xdr:colOff>450152</xdr:colOff>
      <xdr:row>74</xdr:row>
      <xdr:rowOff>33183</xdr:rowOff>
    </xdr:from>
    <xdr:ext cx="251298" cy="246847"/>
    <xdr:pic>
      <xdr:nvPicPr>
        <xdr:cNvPr id="75" name="Graphic 74" descr="Money with solid fill">
          <a:extLst>
            <a:ext uri="{FF2B5EF4-FFF2-40B4-BE49-F238E27FC236}">
              <a16:creationId xmlns:a16="http://schemas.microsoft.com/office/drawing/2014/main" id="{8BB3985F-6554-4661-92A9-B05313481AB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25769733"/>
          <a:ext cx="251298" cy="246847"/>
        </a:xfrm>
        <a:prstGeom prst="rect">
          <a:avLst/>
        </a:prstGeom>
      </xdr:spPr>
    </xdr:pic>
    <xdr:clientData/>
  </xdr:oneCellAnchor>
  <xdr:oneCellAnchor>
    <xdr:from>
      <xdr:col>0</xdr:col>
      <xdr:colOff>714814</xdr:colOff>
      <xdr:row>74</xdr:row>
      <xdr:rowOff>132522</xdr:rowOff>
    </xdr:from>
    <xdr:ext cx="162641" cy="150865"/>
    <xdr:pic>
      <xdr:nvPicPr>
        <xdr:cNvPr id="76" name="Graphic 75" descr="Coins with solid fill">
          <a:extLst>
            <a:ext uri="{FF2B5EF4-FFF2-40B4-BE49-F238E27FC236}">
              <a16:creationId xmlns:a16="http://schemas.microsoft.com/office/drawing/2014/main" id="{E5F721EE-CAEC-42CC-83F7-23D3313FE3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25869072"/>
          <a:ext cx="162641" cy="150865"/>
        </a:xfrm>
        <a:prstGeom prst="rect">
          <a:avLst/>
        </a:prstGeom>
      </xdr:spPr>
    </xdr:pic>
    <xdr:clientData/>
  </xdr:oneCellAnchor>
  <xdr:oneCellAnchor>
    <xdr:from>
      <xdr:col>0</xdr:col>
      <xdr:colOff>402174</xdr:colOff>
      <xdr:row>79</xdr:row>
      <xdr:rowOff>245631</xdr:rowOff>
    </xdr:from>
    <xdr:ext cx="330728" cy="334374"/>
    <xdr:pic>
      <xdr:nvPicPr>
        <xdr:cNvPr id="77" name="Graphic 76" descr="Inbox Check with solid fill">
          <a:extLst>
            <a:ext uri="{FF2B5EF4-FFF2-40B4-BE49-F238E27FC236}">
              <a16:creationId xmlns:a16="http://schemas.microsoft.com/office/drawing/2014/main" id="{D74BA34E-EAA7-480D-A92C-197D812A892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27510944"/>
          <a:ext cx="330728" cy="334374"/>
        </a:xfrm>
        <a:prstGeom prst="rect">
          <a:avLst/>
        </a:prstGeom>
      </xdr:spPr>
    </xdr:pic>
    <xdr:clientData/>
  </xdr:oneCellAnchor>
  <xdr:oneCellAnchor>
    <xdr:from>
      <xdr:col>0</xdr:col>
      <xdr:colOff>365595</xdr:colOff>
      <xdr:row>82</xdr:row>
      <xdr:rowOff>26725</xdr:rowOff>
    </xdr:from>
    <xdr:ext cx="278034" cy="268974"/>
    <xdr:pic>
      <xdr:nvPicPr>
        <xdr:cNvPr id="78" name="Graphic 77" descr="Money with solid fill">
          <a:extLst>
            <a:ext uri="{FF2B5EF4-FFF2-40B4-BE49-F238E27FC236}">
              <a16:creationId xmlns:a16="http://schemas.microsoft.com/office/drawing/2014/main" id="{7200B0BA-9471-4CC6-82B4-44ABE1BA69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28163575"/>
          <a:ext cx="278034" cy="268974"/>
        </a:xfrm>
        <a:prstGeom prst="rect">
          <a:avLst/>
        </a:prstGeom>
      </xdr:spPr>
    </xdr:pic>
    <xdr:clientData/>
  </xdr:oneCellAnchor>
  <xdr:oneCellAnchor>
    <xdr:from>
      <xdr:col>0</xdr:col>
      <xdr:colOff>681405</xdr:colOff>
      <xdr:row>82</xdr:row>
      <xdr:rowOff>92765</xdr:rowOff>
    </xdr:from>
    <xdr:ext cx="150888" cy="152371"/>
    <xdr:pic>
      <xdr:nvPicPr>
        <xdr:cNvPr id="79" name="Graphic 78" descr="Coins with solid fill">
          <a:extLst>
            <a:ext uri="{FF2B5EF4-FFF2-40B4-BE49-F238E27FC236}">
              <a16:creationId xmlns:a16="http://schemas.microsoft.com/office/drawing/2014/main" id="{B222CA9B-811C-489B-9A50-E4CA13AD313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28229615"/>
          <a:ext cx="150888" cy="152371"/>
        </a:xfrm>
        <a:prstGeom prst="rect">
          <a:avLst/>
        </a:prstGeom>
      </xdr:spPr>
    </xdr:pic>
    <xdr:clientData/>
  </xdr:oneCellAnchor>
  <xdr:oneCellAnchor>
    <xdr:from>
      <xdr:col>0</xdr:col>
      <xdr:colOff>419981</xdr:colOff>
      <xdr:row>83</xdr:row>
      <xdr:rowOff>292015</xdr:rowOff>
    </xdr:from>
    <xdr:ext cx="322657" cy="331523"/>
    <xdr:pic>
      <xdr:nvPicPr>
        <xdr:cNvPr id="80" name="Graphic 79" descr="Inbox Cross with solid fill">
          <a:extLst>
            <a:ext uri="{FF2B5EF4-FFF2-40B4-BE49-F238E27FC236}">
              <a16:creationId xmlns:a16="http://schemas.microsoft.com/office/drawing/2014/main" id="{79433E49-11D2-416C-A4B9-AE84E66CE72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28738428"/>
          <a:ext cx="322657" cy="331523"/>
        </a:xfrm>
        <a:prstGeom prst="rect">
          <a:avLst/>
        </a:prstGeom>
      </xdr:spPr>
    </xdr:pic>
    <xdr:clientData/>
  </xdr:oneCellAnchor>
  <xdr:oneCellAnchor>
    <xdr:from>
      <xdr:col>0</xdr:col>
      <xdr:colOff>445915</xdr:colOff>
      <xdr:row>77</xdr:row>
      <xdr:rowOff>288020</xdr:rowOff>
    </xdr:from>
    <xdr:ext cx="334566" cy="351756"/>
    <xdr:pic>
      <xdr:nvPicPr>
        <xdr:cNvPr id="81" name="Graphic 80" descr="Inbox with solid fill">
          <a:extLst>
            <a:ext uri="{FF2B5EF4-FFF2-40B4-BE49-F238E27FC236}">
              <a16:creationId xmlns:a16="http://schemas.microsoft.com/office/drawing/2014/main" id="{8549E2EF-E413-4C7F-9E49-7D15A94FEE6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26929446"/>
          <a:ext cx="334566" cy="351756"/>
        </a:xfrm>
        <a:prstGeom prst="rect">
          <a:avLst/>
        </a:prstGeom>
      </xdr:spPr>
    </xdr:pic>
    <xdr:clientData/>
  </xdr:oneCellAnchor>
  <xdr:oneCellAnchor>
    <xdr:from>
      <xdr:col>0</xdr:col>
      <xdr:colOff>255105</xdr:colOff>
      <xdr:row>75</xdr:row>
      <xdr:rowOff>258312</xdr:rowOff>
    </xdr:from>
    <xdr:ext cx="315004" cy="324779"/>
    <xdr:pic>
      <xdr:nvPicPr>
        <xdr:cNvPr id="82" name="Graphic 81" descr="Woman with solid fill">
          <a:extLst>
            <a:ext uri="{FF2B5EF4-FFF2-40B4-BE49-F238E27FC236}">
              <a16:creationId xmlns:a16="http://schemas.microsoft.com/office/drawing/2014/main" id="{1BA720AA-DAF9-4A78-AECF-C83ADF3BC4A8}"/>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26337763"/>
          <a:ext cx="315004" cy="324779"/>
        </a:xfrm>
        <a:prstGeom prst="rect">
          <a:avLst/>
        </a:prstGeom>
      </xdr:spPr>
    </xdr:pic>
    <xdr:clientData/>
  </xdr:oneCellAnchor>
  <xdr:oneCellAnchor>
    <xdr:from>
      <xdr:col>0</xdr:col>
      <xdr:colOff>426535</xdr:colOff>
      <xdr:row>75</xdr:row>
      <xdr:rowOff>264215</xdr:rowOff>
    </xdr:from>
    <xdr:ext cx="306972" cy="319996"/>
    <xdr:pic>
      <xdr:nvPicPr>
        <xdr:cNvPr id="83" name="Graphic 82" descr="Man with solid fill">
          <a:extLst>
            <a:ext uri="{FF2B5EF4-FFF2-40B4-BE49-F238E27FC236}">
              <a16:creationId xmlns:a16="http://schemas.microsoft.com/office/drawing/2014/main" id="{99E33290-EF94-4239-B5F0-629C985382DD}"/>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26338903"/>
          <a:ext cx="306972" cy="319996"/>
        </a:xfrm>
        <a:prstGeom prst="rect">
          <a:avLst/>
        </a:prstGeom>
      </xdr:spPr>
    </xdr:pic>
    <xdr:clientData/>
  </xdr:oneCellAnchor>
  <xdr:twoCellAnchor>
    <xdr:from>
      <xdr:col>0</xdr:col>
      <xdr:colOff>665275</xdr:colOff>
      <xdr:row>76</xdr:row>
      <xdr:rowOff>49696</xdr:rowOff>
    </xdr:from>
    <xdr:to>
      <xdr:col>1</xdr:col>
      <xdr:colOff>1035</xdr:colOff>
      <xdr:row>77</xdr:row>
      <xdr:rowOff>67503</xdr:rowOff>
    </xdr:to>
    <xdr:grpSp>
      <xdr:nvGrpSpPr>
        <xdr:cNvPr id="84" name="Group 83">
          <a:extLst>
            <a:ext uri="{FF2B5EF4-FFF2-40B4-BE49-F238E27FC236}">
              <a16:creationId xmlns:a16="http://schemas.microsoft.com/office/drawing/2014/main" id="{C75A4304-5696-4A83-BB6F-DDCF81896221}"/>
            </a:ext>
          </a:extLst>
        </xdr:cNvPr>
        <xdr:cNvGrpSpPr/>
      </xdr:nvGrpSpPr>
      <xdr:grpSpPr>
        <a:xfrm>
          <a:off x="665275" y="26049136"/>
          <a:ext cx="440660" cy="353087"/>
          <a:chOff x="478110" y="1354016"/>
          <a:chExt cx="911075" cy="906447"/>
        </a:xfrm>
      </xdr:grpSpPr>
      <xdr:grpSp>
        <xdr:nvGrpSpPr>
          <xdr:cNvPr id="85" name="Group 84">
            <a:extLst>
              <a:ext uri="{FF2B5EF4-FFF2-40B4-BE49-F238E27FC236}">
                <a16:creationId xmlns:a16="http://schemas.microsoft.com/office/drawing/2014/main" id="{C719F481-5BBD-4A1A-532D-440A535A18DD}"/>
              </a:ext>
            </a:extLst>
          </xdr:cNvPr>
          <xdr:cNvGrpSpPr/>
        </xdr:nvGrpSpPr>
        <xdr:grpSpPr>
          <a:xfrm>
            <a:off x="478110" y="1362808"/>
            <a:ext cx="531540" cy="896923"/>
            <a:chOff x="480433" y="1361378"/>
            <a:chExt cx="531540" cy="892098"/>
          </a:xfrm>
        </xdr:grpSpPr>
        <xdr:pic>
          <xdr:nvPicPr>
            <xdr:cNvPr id="89" name="Graphic 88" descr="Children with solid fill">
              <a:extLst>
                <a:ext uri="{FF2B5EF4-FFF2-40B4-BE49-F238E27FC236}">
                  <a16:creationId xmlns:a16="http://schemas.microsoft.com/office/drawing/2014/main" id="{10B63B8C-3B8F-B9FB-7FB1-BF2F5DA05C38}"/>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90" name="Graphic 89" descr="Children with solid fill">
              <a:extLst>
                <a:ext uri="{FF2B5EF4-FFF2-40B4-BE49-F238E27FC236}">
                  <a16:creationId xmlns:a16="http://schemas.microsoft.com/office/drawing/2014/main" id="{2FF83EF9-61D7-E769-D96E-54EAF19924DA}"/>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86" name="Group 85">
            <a:extLst>
              <a:ext uri="{FF2B5EF4-FFF2-40B4-BE49-F238E27FC236}">
                <a16:creationId xmlns:a16="http://schemas.microsoft.com/office/drawing/2014/main" id="{B5F0BE1B-29F9-8FD9-D137-A5240F0DE543}"/>
              </a:ext>
            </a:extLst>
          </xdr:cNvPr>
          <xdr:cNvGrpSpPr/>
        </xdr:nvGrpSpPr>
        <xdr:grpSpPr>
          <a:xfrm>
            <a:off x="857645" y="1354016"/>
            <a:ext cx="531540" cy="906447"/>
            <a:chOff x="480433" y="1361378"/>
            <a:chExt cx="531540" cy="892098"/>
          </a:xfrm>
        </xdr:grpSpPr>
        <xdr:pic>
          <xdr:nvPicPr>
            <xdr:cNvPr id="87" name="Graphic 86" descr="Children with solid fill">
              <a:extLst>
                <a:ext uri="{FF2B5EF4-FFF2-40B4-BE49-F238E27FC236}">
                  <a16:creationId xmlns:a16="http://schemas.microsoft.com/office/drawing/2014/main" id="{AA0E047F-6F6F-4C55-D423-30B603E6C601}"/>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88" name="Graphic 87" descr="Children with solid fill">
              <a:extLst>
                <a:ext uri="{FF2B5EF4-FFF2-40B4-BE49-F238E27FC236}">
                  <a16:creationId xmlns:a16="http://schemas.microsoft.com/office/drawing/2014/main" id="{54686819-C0D1-2C11-305E-30999ED117DC}"/>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twoCellAnchor editAs="oneCell">
    <xdr:from>
      <xdr:col>1</xdr:col>
      <xdr:colOff>367638</xdr:colOff>
      <xdr:row>0</xdr:row>
      <xdr:rowOff>0</xdr:rowOff>
    </xdr:from>
    <xdr:to>
      <xdr:col>2</xdr:col>
      <xdr:colOff>179293</xdr:colOff>
      <xdr:row>1</xdr:row>
      <xdr:rowOff>172562</xdr:rowOff>
    </xdr:to>
    <xdr:pic>
      <xdr:nvPicPr>
        <xdr:cNvPr id="102" name="Picture 101" descr="Access to Insurance Initiative (A2ii) | LinkedIn">
          <a:extLst>
            <a:ext uri="{FF2B5EF4-FFF2-40B4-BE49-F238E27FC236}">
              <a16:creationId xmlns:a16="http://schemas.microsoft.com/office/drawing/2014/main" id="{1EB69ADF-2AEC-4003-A4CD-4150F47E2493}"/>
            </a:ext>
          </a:extLst>
        </xdr:cNvPr>
        <xdr:cNvPicPr>
          <a:picLocks noChangeAspect="1" noChangeArrowheads="1"/>
        </xdr:cNvPicPr>
      </xdr:nvPicPr>
      <xdr:blipFill rotWithShape="1">
        <a:blip xmlns:r="http://schemas.openxmlformats.org/officeDocument/2006/relationships" r:embed="rId23" cstate="print">
          <a:extLst>
            <a:ext uri="{28A0092B-C50C-407E-A947-70E740481C1C}">
              <a14:useLocalDpi xmlns:a14="http://schemas.microsoft.com/office/drawing/2010/main" val="0"/>
            </a:ext>
          </a:extLst>
        </a:blip>
        <a:srcRect t="26872" b="28215"/>
        <a:stretch/>
      </xdr:blipFill>
      <xdr:spPr bwMode="auto">
        <a:xfrm>
          <a:off x="1471418" y="0"/>
          <a:ext cx="1111537" cy="487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156882</xdr:colOff>
      <xdr:row>20</xdr:row>
      <xdr:rowOff>117661</xdr:rowOff>
    </xdr:from>
    <xdr:ext cx="355185" cy="380008"/>
    <xdr:pic>
      <xdr:nvPicPr>
        <xdr:cNvPr id="103" name="Graphic 102" descr="Group of women with solid fill">
          <a:extLst>
            <a:ext uri="{FF2B5EF4-FFF2-40B4-BE49-F238E27FC236}">
              <a16:creationId xmlns:a16="http://schemas.microsoft.com/office/drawing/2014/main" id="{526B7A3B-2AEB-4C6E-900F-E62CE1F26C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6882" y="7126941"/>
          <a:ext cx="355185" cy="380008"/>
        </a:xfrm>
        <a:prstGeom prst="rect">
          <a:avLst/>
        </a:prstGeom>
      </xdr:spPr>
    </xdr:pic>
    <xdr:clientData/>
  </xdr:oneCellAnchor>
  <xdr:oneCellAnchor>
    <xdr:from>
      <xdr:col>0</xdr:col>
      <xdr:colOff>539123</xdr:colOff>
      <xdr:row>20</xdr:row>
      <xdr:rowOff>119577</xdr:rowOff>
    </xdr:from>
    <xdr:ext cx="344049" cy="370931"/>
    <xdr:pic>
      <xdr:nvPicPr>
        <xdr:cNvPr id="104" name="Graphic 103" descr="Group of men with solid fill">
          <a:extLst>
            <a:ext uri="{FF2B5EF4-FFF2-40B4-BE49-F238E27FC236}">
              <a16:creationId xmlns:a16="http://schemas.microsoft.com/office/drawing/2014/main" id="{B0FA8CAC-C4C6-4501-993F-BC520E5F67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9123" y="7128857"/>
          <a:ext cx="344049" cy="370931"/>
        </a:xfrm>
        <a:prstGeom prst="rect">
          <a:avLst/>
        </a:prstGeom>
      </xdr:spPr>
    </xdr:pic>
    <xdr:clientData/>
  </xdr:oneCellAnchor>
  <xdr:oneCellAnchor>
    <xdr:from>
      <xdr:col>0</xdr:col>
      <xdr:colOff>330573</xdr:colOff>
      <xdr:row>23</xdr:row>
      <xdr:rowOff>44823</xdr:rowOff>
    </xdr:from>
    <xdr:ext cx="251298" cy="246847"/>
    <xdr:pic>
      <xdr:nvPicPr>
        <xdr:cNvPr id="105" name="Graphic 104" descr="Money with solid fill">
          <a:extLst>
            <a:ext uri="{FF2B5EF4-FFF2-40B4-BE49-F238E27FC236}">
              <a16:creationId xmlns:a16="http://schemas.microsoft.com/office/drawing/2014/main" id="{CEE0D3C4-99DF-42E3-904E-0F0536B02E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30573" y="7816103"/>
          <a:ext cx="251298" cy="246847"/>
        </a:xfrm>
        <a:prstGeom prst="rect">
          <a:avLst/>
        </a:prstGeom>
      </xdr:spPr>
    </xdr:pic>
    <xdr:clientData/>
  </xdr:oneCellAnchor>
  <xdr:oneCellAnchor>
    <xdr:from>
      <xdr:col>0</xdr:col>
      <xdr:colOff>595235</xdr:colOff>
      <xdr:row>23</xdr:row>
      <xdr:rowOff>144162</xdr:rowOff>
    </xdr:from>
    <xdr:ext cx="162641" cy="150865"/>
    <xdr:pic>
      <xdr:nvPicPr>
        <xdr:cNvPr id="106" name="Graphic 105" descr="Coins with solid fill">
          <a:extLst>
            <a:ext uri="{FF2B5EF4-FFF2-40B4-BE49-F238E27FC236}">
              <a16:creationId xmlns:a16="http://schemas.microsoft.com/office/drawing/2014/main" id="{A3829262-5F63-459E-A68E-7CD16AFF805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5235" y="7915442"/>
          <a:ext cx="162641" cy="150865"/>
        </a:xfrm>
        <a:prstGeom prst="rect">
          <a:avLst/>
        </a:prstGeom>
      </xdr:spPr>
    </xdr:pic>
    <xdr:clientData/>
  </xdr:oneCellAnchor>
  <xdr:oneCellAnchor>
    <xdr:from>
      <xdr:col>0</xdr:col>
      <xdr:colOff>78442</xdr:colOff>
      <xdr:row>25</xdr:row>
      <xdr:rowOff>5603</xdr:rowOff>
    </xdr:from>
    <xdr:ext cx="315004" cy="324779"/>
    <xdr:pic>
      <xdr:nvPicPr>
        <xdr:cNvPr id="107" name="Graphic 106" descr="Woman with solid fill">
          <a:extLst>
            <a:ext uri="{FF2B5EF4-FFF2-40B4-BE49-F238E27FC236}">
              <a16:creationId xmlns:a16="http://schemas.microsoft.com/office/drawing/2014/main" id="{651E6864-C705-4CED-8A6D-43928D9E052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78442" y="8376397"/>
          <a:ext cx="315004" cy="324779"/>
        </a:xfrm>
        <a:prstGeom prst="rect">
          <a:avLst/>
        </a:prstGeom>
      </xdr:spPr>
    </xdr:pic>
    <xdr:clientData/>
  </xdr:oneCellAnchor>
  <xdr:oneCellAnchor>
    <xdr:from>
      <xdr:col>0</xdr:col>
      <xdr:colOff>249872</xdr:colOff>
      <xdr:row>25</xdr:row>
      <xdr:rowOff>6743</xdr:rowOff>
    </xdr:from>
    <xdr:ext cx="306972" cy="319996"/>
    <xdr:pic>
      <xdr:nvPicPr>
        <xdr:cNvPr id="108" name="Graphic 107" descr="Man with solid fill">
          <a:extLst>
            <a:ext uri="{FF2B5EF4-FFF2-40B4-BE49-F238E27FC236}">
              <a16:creationId xmlns:a16="http://schemas.microsoft.com/office/drawing/2014/main" id="{228FF7DB-2CDE-4F25-90F0-C98D25186D8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49872" y="8377537"/>
          <a:ext cx="306972" cy="319996"/>
        </a:xfrm>
        <a:prstGeom prst="rect">
          <a:avLst/>
        </a:prstGeom>
      </xdr:spPr>
    </xdr:pic>
    <xdr:clientData/>
  </xdr:oneCellAnchor>
  <xdr:twoCellAnchor>
    <xdr:from>
      <xdr:col>0</xdr:col>
      <xdr:colOff>488612</xdr:colOff>
      <xdr:row>25</xdr:row>
      <xdr:rowOff>53882</xdr:rowOff>
    </xdr:from>
    <xdr:to>
      <xdr:col>0</xdr:col>
      <xdr:colOff>928152</xdr:colOff>
      <xdr:row>26</xdr:row>
      <xdr:rowOff>71688</xdr:rowOff>
    </xdr:to>
    <xdr:grpSp>
      <xdr:nvGrpSpPr>
        <xdr:cNvPr id="109" name="Group 108">
          <a:extLst>
            <a:ext uri="{FF2B5EF4-FFF2-40B4-BE49-F238E27FC236}">
              <a16:creationId xmlns:a16="http://schemas.microsoft.com/office/drawing/2014/main" id="{A0DA3075-D36B-4C84-A992-B2E4C17C59D6}"/>
            </a:ext>
          </a:extLst>
        </xdr:cNvPr>
        <xdr:cNvGrpSpPr/>
      </xdr:nvGrpSpPr>
      <xdr:grpSpPr>
        <a:xfrm>
          <a:off x="488612" y="8664482"/>
          <a:ext cx="439540" cy="353086"/>
          <a:chOff x="478110" y="1354016"/>
          <a:chExt cx="911075" cy="906447"/>
        </a:xfrm>
      </xdr:grpSpPr>
      <xdr:grpSp>
        <xdr:nvGrpSpPr>
          <xdr:cNvPr id="110" name="Group 109">
            <a:extLst>
              <a:ext uri="{FF2B5EF4-FFF2-40B4-BE49-F238E27FC236}">
                <a16:creationId xmlns:a16="http://schemas.microsoft.com/office/drawing/2014/main" id="{2D365512-1189-B7AD-7FD9-42F11D673B70}"/>
              </a:ext>
            </a:extLst>
          </xdr:cNvPr>
          <xdr:cNvGrpSpPr/>
        </xdr:nvGrpSpPr>
        <xdr:grpSpPr>
          <a:xfrm>
            <a:off x="478110" y="1362808"/>
            <a:ext cx="531540" cy="896923"/>
            <a:chOff x="480433" y="1361378"/>
            <a:chExt cx="531540" cy="892098"/>
          </a:xfrm>
        </xdr:grpSpPr>
        <xdr:pic>
          <xdr:nvPicPr>
            <xdr:cNvPr id="114" name="Graphic 113" descr="Children with solid fill">
              <a:extLst>
                <a:ext uri="{FF2B5EF4-FFF2-40B4-BE49-F238E27FC236}">
                  <a16:creationId xmlns:a16="http://schemas.microsoft.com/office/drawing/2014/main" id="{E6AE1AB3-B540-305E-3613-E580785B2845}"/>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15" name="Graphic 114" descr="Children with solid fill">
              <a:extLst>
                <a:ext uri="{FF2B5EF4-FFF2-40B4-BE49-F238E27FC236}">
                  <a16:creationId xmlns:a16="http://schemas.microsoft.com/office/drawing/2014/main" id="{4EC35A26-9AE9-EE21-8C1C-989A97EB80C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111" name="Group 110">
            <a:extLst>
              <a:ext uri="{FF2B5EF4-FFF2-40B4-BE49-F238E27FC236}">
                <a16:creationId xmlns:a16="http://schemas.microsoft.com/office/drawing/2014/main" id="{8956EE58-1036-8297-7FEF-A4E83624ACB0}"/>
              </a:ext>
            </a:extLst>
          </xdr:cNvPr>
          <xdr:cNvGrpSpPr/>
        </xdr:nvGrpSpPr>
        <xdr:grpSpPr>
          <a:xfrm>
            <a:off x="857645" y="1354016"/>
            <a:ext cx="531540" cy="906447"/>
            <a:chOff x="480433" y="1361378"/>
            <a:chExt cx="531540" cy="892098"/>
          </a:xfrm>
        </xdr:grpSpPr>
        <xdr:pic>
          <xdr:nvPicPr>
            <xdr:cNvPr id="112" name="Graphic 111" descr="Children with solid fill">
              <a:extLst>
                <a:ext uri="{FF2B5EF4-FFF2-40B4-BE49-F238E27FC236}">
                  <a16:creationId xmlns:a16="http://schemas.microsoft.com/office/drawing/2014/main" id="{984553E1-231E-1EFC-960F-E639A1E592FA}"/>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13" name="Graphic 112" descr="Children with solid fill">
              <a:extLst>
                <a:ext uri="{FF2B5EF4-FFF2-40B4-BE49-F238E27FC236}">
                  <a16:creationId xmlns:a16="http://schemas.microsoft.com/office/drawing/2014/main" id="{C4BD4D94-7F07-BEE4-98E0-99E921B67E3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403411</xdr:colOff>
      <xdr:row>26</xdr:row>
      <xdr:rowOff>229721</xdr:rowOff>
    </xdr:from>
    <xdr:ext cx="334566" cy="351756"/>
    <xdr:pic>
      <xdr:nvPicPr>
        <xdr:cNvPr id="116" name="Graphic 115" descr="Inbox with solid fill">
          <a:extLst>
            <a:ext uri="{FF2B5EF4-FFF2-40B4-BE49-F238E27FC236}">
              <a16:creationId xmlns:a16="http://schemas.microsoft.com/office/drawing/2014/main" id="{61BC19E1-6D4E-4E5A-9AD1-2FD488F0DB9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03411" y="8936692"/>
          <a:ext cx="334566" cy="351756"/>
        </a:xfrm>
        <a:prstGeom prst="rect">
          <a:avLst/>
        </a:prstGeom>
      </xdr:spPr>
    </xdr:pic>
    <xdr:clientData/>
  </xdr:oneCellAnchor>
  <xdr:oneCellAnchor>
    <xdr:from>
      <xdr:col>0</xdr:col>
      <xdr:colOff>369794</xdr:colOff>
      <xdr:row>29</xdr:row>
      <xdr:rowOff>33618</xdr:rowOff>
    </xdr:from>
    <xdr:ext cx="330728" cy="334374"/>
    <xdr:pic>
      <xdr:nvPicPr>
        <xdr:cNvPr id="117" name="Graphic 116" descr="Inbox Check with solid fill">
          <a:extLst>
            <a:ext uri="{FF2B5EF4-FFF2-40B4-BE49-F238E27FC236}">
              <a16:creationId xmlns:a16="http://schemas.microsoft.com/office/drawing/2014/main" id="{1801CCDA-4E51-45F3-8F12-3DB2A36949E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9794" y="9581030"/>
          <a:ext cx="330728" cy="334374"/>
        </a:xfrm>
        <a:prstGeom prst="rect">
          <a:avLst/>
        </a:prstGeom>
      </xdr:spPr>
    </xdr:pic>
    <xdr:clientData/>
  </xdr:oneCellAnchor>
  <xdr:oneCellAnchor>
    <xdr:from>
      <xdr:col>0</xdr:col>
      <xdr:colOff>274544</xdr:colOff>
      <xdr:row>31</xdr:row>
      <xdr:rowOff>72838</xdr:rowOff>
    </xdr:from>
    <xdr:ext cx="278034" cy="268974"/>
    <xdr:pic>
      <xdr:nvPicPr>
        <xdr:cNvPr id="118" name="Graphic 117" descr="Money with solid fill">
          <a:extLst>
            <a:ext uri="{FF2B5EF4-FFF2-40B4-BE49-F238E27FC236}">
              <a16:creationId xmlns:a16="http://schemas.microsoft.com/office/drawing/2014/main" id="{B7B8486A-ABC5-4868-B935-C7A4111BA2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74544" y="10242177"/>
          <a:ext cx="278034" cy="268974"/>
        </a:xfrm>
        <a:prstGeom prst="rect">
          <a:avLst/>
        </a:prstGeom>
      </xdr:spPr>
    </xdr:pic>
    <xdr:clientData/>
  </xdr:oneCellAnchor>
  <xdr:oneCellAnchor>
    <xdr:from>
      <xdr:col>0</xdr:col>
      <xdr:colOff>590354</xdr:colOff>
      <xdr:row>31</xdr:row>
      <xdr:rowOff>138878</xdr:rowOff>
    </xdr:from>
    <xdr:ext cx="150888" cy="152371"/>
    <xdr:pic>
      <xdr:nvPicPr>
        <xdr:cNvPr id="119" name="Graphic 118" descr="Coins with solid fill">
          <a:extLst>
            <a:ext uri="{FF2B5EF4-FFF2-40B4-BE49-F238E27FC236}">
              <a16:creationId xmlns:a16="http://schemas.microsoft.com/office/drawing/2014/main" id="{33E4B9C6-BE6B-4CE7-97EB-0FF09FCEE62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354" y="10308217"/>
          <a:ext cx="150888" cy="152371"/>
        </a:xfrm>
        <a:prstGeom prst="rect">
          <a:avLst/>
        </a:prstGeom>
      </xdr:spPr>
    </xdr:pic>
    <xdr:clientData/>
  </xdr:oneCellAnchor>
  <xdr:oneCellAnchor>
    <xdr:from>
      <xdr:col>0</xdr:col>
      <xdr:colOff>358588</xdr:colOff>
      <xdr:row>32</xdr:row>
      <xdr:rowOff>240926</xdr:rowOff>
    </xdr:from>
    <xdr:ext cx="322657" cy="331523"/>
    <xdr:pic>
      <xdr:nvPicPr>
        <xdr:cNvPr id="120" name="Graphic 119" descr="Inbox Cross with solid fill">
          <a:extLst>
            <a:ext uri="{FF2B5EF4-FFF2-40B4-BE49-F238E27FC236}">
              <a16:creationId xmlns:a16="http://schemas.microsoft.com/office/drawing/2014/main" id="{C48A5C07-FCCF-45FC-9D34-BA1E4802AB5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58588" y="10757647"/>
          <a:ext cx="322657" cy="33152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3" name="Chart 2">
          <a:extLst>
            <a:ext uri="{FF2B5EF4-FFF2-40B4-BE49-F238E27FC236}">
              <a16:creationId xmlns:a16="http://schemas.microsoft.com/office/drawing/2014/main" id="{4B5BB9A0-85DF-46FB-8ADB-3826D33C0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392643</xdr:colOff>
      <xdr:row>19</xdr:row>
      <xdr:rowOff>160867</xdr:rowOff>
    </xdr:from>
    <xdr:to>
      <xdr:col>10</xdr:col>
      <xdr:colOff>628121</xdr:colOff>
      <xdr:row>35</xdr:row>
      <xdr:rowOff>160867</xdr:rowOff>
    </xdr:to>
    <xdr:graphicFrame macro="">
      <xdr:nvGraphicFramePr>
        <xdr:cNvPr id="4" name="Chart 3">
          <a:extLst>
            <a:ext uri="{FF2B5EF4-FFF2-40B4-BE49-F238E27FC236}">
              <a16:creationId xmlns:a16="http://schemas.microsoft.com/office/drawing/2014/main" id="{7B52A9CE-B6EA-4CA5-92AC-5CF905636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19</xdr:row>
      <xdr:rowOff>141817</xdr:rowOff>
    </xdr:from>
    <xdr:to>
      <xdr:col>5</xdr:col>
      <xdr:colOff>314325</xdr:colOff>
      <xdr:row>35</xdr:row>
      <xdr:rowOff>141817</xdr:rowOff>
    </xdr:to>
    <xdr:graphicFrame macro="">
      <xdr:nvGraphicFramePr>
        <xdr:cNvPr id="6" name="Chart 5">
          <a:extLst>
            <a:ext uri="{FF2B5EF4-FFF2-40B4-BE49-F238E27FC236}">
              <a16:creationId xmlns:a16="http://schemas.microsoft.com/office/drawing/2014/main" id="{6A425699-AA58-4319-847B-9D1732445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76199</xdr:colOff>
      <xdr:row>3</xdr:row>
      <xdr:rowOff>8467</xdr:rowOff>
    </xdr:from>
    <xdr:to>
      <xdr:col>16</xdr:col>
      <xdr:colOff>304799</xdr:colOff>
      <xdr:row>19</xdr:row>
      <xdr:rowOff>8467</xdr:rowOff>
    </xdr:to>
    <xdr:graphicFrame macro="">
      <xdr:nvGraphicFramePr>
        <xdr:cNvPr id="7" name="Chart 6">
          <a:extLst>
            <a:ext uri="{FF2B5EF4-FFF2-40B4-BE49-F238E27FC236}">
              <a16:creationId xmlns:a16="http://schemas.microsoft.com/office/drawing/2014/main" id="{9611E185-2E8A-4E46-A289-008F05A72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418835</xdr:colOff>
      <xdr:row>3</xdr:row>
      <xdr:rowOff>8467</xdr:rowOff>
    </xdr:from>
    <xdr:to>
      <xdr:col>21</xdr:col>
      <xdr:colOff>647435</xdr:colOff>
      <xdr:row>19</xdr:row>
      <xdr:rowOff>8467</xdr:rowOff>
    </xdr:to>
    <xdr:graphicFrame macro="">
      <xdr:nvGraphicFramePr>
        <xdr:cNvPr id="8" name="Chart 7">
          <a:extLst>
            <a:ext uri="{FF2B5EF4-FFF2-40B4-BE49-F238E27FC236}">
              <a16:creationId xmlns:a16="http://schemas.microsoft.com/office/drawing/2014/main" id="{D3F5CF6D-CD6A-467B-9FD4-F184925C4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20</xdr:row>
      <xdr:rowOff>8467</xdr:rowOff>
    </xdr:from>
    <xdr:to>
      <xdr:col>16</xdr:col>
      <xdr:colOff>294392</xdr:colOff>
      <xdr:row>36</xdr:row>
      <xdr:rowOff>8467</xdr:rowOff>
    </xdr:to>
    <xdr:graphicFrame macro="">
      <xdr:nvGraphicFramePr>
        <xdr:cNvPr id="9" name="Chart 8">
          <a:extLst>
            <a:ext uri="{FF2B5EF4-FFF2-40B4-BE49-F238E27FC236}">
              <a16:creationId xmlns:a16="http://schemas.microsoft.com/office/drawing/2014/main" id="{FC277B2D-7AE4-4B43-8ECF-A957B1467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428624</xdr:colOff>
      <xdr:row>19</xdr:row>
      <xdr:rowOff>170392</xdr:rowOff>
    </xdr:from>
    <xdr:to>
      <xdr:col>21</xdr:col>
      <xdr:colOff>657224</xdr:colOff>
      <xdr:row>35</xdr:row>
      <xdr:rowOff>170392</xdr:rowOff>
    </xdr:to>
    <xdr:graphicFrame macro="">
      <xdr:nvGraphicFramePr>
        <xdr:cNvPr id="10" name="Chart 9">
          <a:extLst>
            <a:ext uri="{FF2B5EF4-FFF2-40B4-BE49-F238E27FC236}">
              <a16:creationId xmlns:a16="http://schemas.microsoft.com/office/drawing/2014/main" id="{32249A8E-C597-400C-8924-939E217C6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214471D4-48B3-4D04-A9CC-167BFF7DB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E9631FB9-8009-418D-8E94-A6FCDE519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59D421D0-405B-4BFD-8479-B82A8A2AF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79A43DD1-523F-44D0-9EB9-3F6535031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9DE1A33A-B601-4EFE-B7A6-845AFF894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28D4110C-F908-42A2-8A7A-3748B33BC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F58678B3-77E8-4857-BB07-EC19C032C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0BA413EC-7165-4312-A783-9BA053A05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E840237D-4A5B-4BE5-905B-89B6BC3BA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B3174704-653B-48FA-9A96-224EF0510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0AD85564-F91A-48D4-8E12-1E7752135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6C16072F-8446-4753-8595-708D9624F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8465BDC5-9E24-4370-A36F-10B5D7FF90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C26AF9A2-58E5-4E39-BAE4-C57EFF76D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02384583-B6B9-469B-8FB7-673F59098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2BAE5E16-486A-4BBF-8F96-8D2579A7DD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EC192BCE-00A5-4F6F-AB90-A17633A14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34E372A7-B150-42BE-911E-319907F07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043D3F8A-B3EF-4AAC-A767-F4C90B615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A6E70526-470F-41B1-ABF9-942D13840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22CD352E-1A12-4364-A960-B57D3D2CA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675CD-02FA-4B94-8496-69560B60628A}">
  <sheetPr>
    <tabColor theme="9"/>
  </sheetPr>
  <dimension ref="A1:M107"/>
  <sheetViews>
    <sheetView showGridLines="0" tabSelected="1" topLeftCell="A17" zoomScaleNormal="100" workbookViewId="0">
      <selection activeCell="G23" sqref="G23:H23"/>
    </sheetView>
  </sheetViews>
  <sheetFormatPr defaultColWidth="0" defaultRowHeight="13.2" zeroHeight="1" x14ac:dyDescent="0.3"/>
  <cols>
    <col min="1" max="1" width="11.796875" style="1" customWidth="1"/>
    <col min="2" max="2" width="17" style="1" customWidth="1"/>
    <col min="3" max="3" width="19.09765625" style="8" customWidth="1"/>
    <col min="4" max="8" width="15" style="1" customWidth="1"/>
    <col min="9" max="9" width="20" style="2" customWidth="1"/>
    <col min="10" max="13" width="9" style="1" customWidth="1"/>
    <col min="14" max="16384" width="9" style="1" hidden="1"/>
  </cols>
  <sheetData>
    <row r="1" spans="1:8" ht="25.35" customHeight="1" x14ac:dyDescent="0.3">
      <c r="C1" s="107" t="s">
        <v>148</v>
      </c>
      <c r="D1" s="107"/>
      <c r="E1" s="107"/>
      <c r="F1" s="107"/>
      <c r="G1" s="107"/>
      <c r="H1" s="107"/>
    </row>
    <row r="2" spans="1:8" ht="23.1" customHeight="1" x14ac:dyDescent="0.25">
      <c r="B2" s="3"/>
      <c r="C2" s="107"/>
      <c r="D2" s="107"/>
      <c r="E2" s="107"/>
      <c r="F2" s="107"/>
      <c r="G2" s="107"/>
      <c r="H2" s="107"/>
    </row>
    <row r="3" spans="1:8" ht="25.5" customHeight="1" thickBot="1" x14ac:dyDescent="0.3">
      <c r="A3" s="3"/>
      <c r="B3" s="3"/>
      <c r="C3" s="3"/>
      <c r="D3" s="4" t="s">
        <v>0</v>
      </c>
      <c r="E3" s="5"/>
      <c r="F3" s="5"/>
      <c r="G3" s="5"/>
      <c r="H3" s="5"/>
    </row>
    <row r="4" spans="1:8" ht="29.25" customHeight="1" x14ac:dyDescent="0.3">
      <c r="A4" s="89" t="s">
        <v>1</v>
      </c>
      <c r="B4" s="90"/>
      <c r="C4" s="90"/>
      <c r="D4" s="90"/>
      <c r="E4" s="90"/>
      <c r="F4" s="90"/>
      <c r="G4" s="90"/>
      <c r="H4" s="95"/>
    </row>
    <row r="5" spans="1:8" ht="36.75" customHeight="1" x14ac:dyDescent="0.3">
      <c r="A5" s="109" t="s">
        <v>2</v>
      </c>
      <c r="B5" s="109"/>
      <c r="C5" s="109"/>
      <c r="D5" s="109"/>
      <c r="E5" s="109"/>
      <c r="F5" s="109"/>
      <c r="G5" s="109"/>
      <c r="H5" s="109"/>
    </row>
    <row r="6" spans="1:8" ht="36.75" customHeight="1" x14ac:dyDescent="0.3">
      <c r="A6" s="109"/>
      <c r="B6" s="109"/>
      <c r="C6" s="109"/>
      <c r="D6" s="109"/>
      <c r="E6" s="109"/>
      <c r="F6" s="109"/>
      <c r="G6" s="109"/>
      <c r="H6" s="109"/>
    </row>
    <row r="7" spans="1:8" ht="36.75" customHeight="1" x14ac:dyDescent="0.3">
      <c r="A7" s="109"/>
      <c r="B7" s="109"/>
      <c r="C7" s="109"/>
      <c r="D7" s="109"/>
      <c r="E7" s="109"/>
      <c r="F7" s="109"/>
      <c r="G7" s="109"/>
      <c r="H7" s="109"/>
    </row>
    <row r="8" spans="1:8" ht="36.75" customHeight="1" x14ac:dyDescent="0.3">
      <c r="A8" s="109"/>
      <c r="B8" s="109"/>
      <c r="C8" s="109"/>
      <c r="D8" s="109"/>
      <c r="E8" s="109"/>
      <c r="F8" s="109"/>
      <c r="G8" s="109"/>
      <c r="H8" s="109"/>
    </row>
    <row r="9" spans="1:8" ht="36.75" customHeight="1" x14ac:dyDescent="0.3">
      <c r="A9" s="109"/>
      <c r="B9" s="109"/>
      <c r="C9" s="109"/>
      <c r="D9" s="109"/>
      <c r="E9" s="109"/>
      <c r="F9" s="109"/>
      <c r="G9" s="109"/>
      <c r="H9" s="109"/>
    </row>
    <row r="10" spans="1:8" ht="27.75" customHeight="1" thickBot="1" x14ac:dyDescent="0.35">
      <c r="A10" s="6"/>
      <c r="B10" s="6"/>
      <c r="C10" s="6"/>
      <c r="D10" s="6"/>
      <c r="E10" s="6"/>
      <c r="F10" s="6"/>
      <c r="G10" s="6"/>
      <c r="H10" s="6"/>
    </row>
    <row r="11" spans="1:8" ht="29.25" customHeight="1" x14ac:dyDescent="0.3">
      <c r="A11" s="89" t="s">
        <v>3</v>
      </c>
      <c r="B11" s="90"/>
      <c r="C11" s="90"/>
      <c r="D11" s="90"/>
      <c r="E11" s="90"/>
      <c r="F11" s="90"/>
      <c r="G11" s="90"/>
      <c r="H11" s="95"/>
    </row>
    <row r="12" spans="1:8" s="7" customFormat="1" ht="31.5" customHeight="1" x14ac:dyDescent="0.3">
      <c r="A12" s="108" t="s">
        <v>4</v>
      </c>
      <c r="B12" s="108"/>
      <c r="C12" s="108"/>
      <c r="D12" s="108"/>
      <c r="E12" s="108"/>
      <c r="F12" s="108"/>
      <c r="G12" s="108"/>
      <c r="H12" s="108"/>
    </row>
    <row r="13" spans="1:8" s="7" customFormat="1" ht="44.1" customHeight="1" x14ac:dyDescent="0.3">
      <c r="A13" s="96" t="s">
        <v>5</v>
      </c>
      <c r="B13" s="96"/>
      <c r="C13" s="96"/>
      <c r="D13" s="96"/>
      <c r="E13" s="96"/>
      <c r="F13" s="96"/>
      <c r="G13" s="96"/>
      <c r="H13" s="96"/>
    </row>
    <row r="14" spans="1:8" s="7" customFormat="1" ht="23.85" customHeight="1" x14ac:dyDescent="0.3">
      <c r="A14" s="96" t="s">
        <v>6</v>
      </c>
      <c r="B14" s="96"/>
      <c r="C14" s="96"/>
      <c r="D14" s="96"/>
      <c r="E14" s="96"/>
      <c r="F14" s="96"/>
      <c r="G14" s="96"/>
      <c r="H14" s="96"/>
    </row>
    <row r="15" spans="1:8" s="7" customFormat="1" ht="35.85" customHeight="1" x14ac:dyDescent="0.3">
      <c r="A15" s="96" t="s">
        <v>7</v>
      </c>
      <c r="B15" s="96"/>
      <c r="C15" s="96"/>
      <c r="D15" s="96"/>
      <c r="E15" s="96"/>
      <c r="F15" s="96"/>
      <c r="G15" s="96"/>
      <c r="H15" s="96"/>
    </row>
    <row r="16" spans="1:8" s="7" customFormat="1" ht="21.6" customHeight="1" x14ac:dyDescent="0.3">
      <c r="A16" s="96" t="s">
        <v>8</v>
      </c>
      <c r="B16" s="96"/>
      <c r="C16" s="96"/>
      <c r="D16" s="96"/>
      <c r="E16" s="96"/>
      <c r="F16" s="96"/>
      <c r="G16" s="96"/>
      <c r="H16" s="96"/>
    </row>
    <row r="17" spans="1:9" s="7" customFormat="1" ht="33.6" customHeight="1" x14ac:dyDescent="0.3">
      <c r="A17" s="96" t="s">
        <v>9</v>
      </c>
      <c r="B17" s="96"/>
      <c r="C17" s="96"/>
      <c r="D17" s="96"/>
      <c r="E17" s="96"/>
      <c r="F17" s="96"/>
      <c r="G17" s="96"/>
      <c r="H17" s="96"/>
    </row>
    <row r="18" spans="1:9" s="7" customFormat="1" ht="19.350000000000001" customHeight="1" x14ac:dyDescent="0.3">
      <c r="A18" s="96" t="s">
        <v>10</v>
      </c>
      <c r="B18" s="96"/>
      <c r="C18" s="96"/>
      <c r="D18" s="96"/>
      <c r="E18" s="96"/>
      <c r="F18" s="96"/>
      <c r="G18" s="96"/>
      <c r="H18" s="96"/>
    </row>
    <row r="19" spans="1:9" s="7" customFormat="1" ht="25.35" customHeight="1" x14ac:dyDescent="0.3">
      <c r="A19" s="103" t="s">
        <v>11</v>
      </c>
      <c r="B19" s="103"/>
      <c r="C19" s="103"/>
      <c r="D19" s="103"/>
      <c r="E19" s="103"/>
      <c r="F19" s="103"/>
      <c r="G19" s="103"/>
      <c r="H19" s="103"/>
    </row>
    <row r="20" spans="1:9" ht="21" customHeight="1" thickBot="1" x14ac:dyDescent="0.35"/>
    <row r="21" spans="1:9" ht="30.75" customHeight="1" thickBot="1" x14ac:dyDescent="0.35">
      <c r="A21" s="89" t="s">
        <v>12</v>
      </c>
      <c r="B21" s="90"/>
      <c r="C21" s="90"/>
      <c r="D21" s="90"/>
      <c r="E21" s="90"/>
      <c r="F21" s="90"/>
      <c r="G21" s="90"/>
      <c r="H21" s="95"/>
    </row>
    <row r="22" spans="1:9" ht="30.75" customHeight="1" thickTop="1" thickBot="1" x14ac:dyDescent="0.35">
      <c r="A22" s="104" t="s">
        <v>13</v>
      </c>
      <c r="B22" s="104"/>
      <c r="C22" s="104"/>
      <c r="D22" s="104"/>
      <c r="E22" s="104"/>
      <c r="F22" s="105"/>
      <c r="G22" s="106"/>
      <c r="H22" s="106"/>
      <c r="I22" s="9"/>
    </row>
    <row r="23" spans="1:9" ht="30.75" customHeight="1" thickTop="1" thickBot="1" x14ac:dyDescent="0.35">
      <c r="A23" s="104" t="s">
        <v>14</v>
      </c>
      <c r="B23" s="104"/>
      <c r="C23" s="104"/>
      <c r="D23" s="104"/>
      <c r="E23" s="104"/>
      <c r="F23" s="105"/>
      <c r="G23" s="106"/>
      <c r="H23" s="106"/>
      <c r="I23" s="9"/>
    </row>
    <row r="24" spans="1:9" ht="30.75" customHeight="1" thickTop="1" thickBot="1" x14ac:dyDescent="0.35">
      <c r="A24" s="104" t="s">
        <v>15</v>
      </c>
      <c r="B24" s="104"/>
      <c r="C24" s="104"/>
      <c r="D24" s="104"/>
      <c r="E24" s="104"/>
      <c r="F24" s="105"/>
      <c r="G24" s="106"/>
      <c r="H24" s="106"/>
    </row>
    <row r="25" spans="1:9" ht="30.75" customHeight="1" thickTop="1" thickBot="1" x14ac:dyDescent="0.35">
      <c r="A25" s="104" t="s">
        <v>16</v>
      </c>
      <c r="B25" s="104"/>
      <c r="C25" s="104"/>
      <c r="D25" s="104"/>
      <c r="E25" s="104"/>
      <c r="F25" s="105"/>
      <c r="G25" s="106"/>
      <c r="H25" s="106"/>
    </row>
    <row r="26" spans="1:9" ht="30.75" customHeight="1" thickTop="1" thickBot="1" x14ac:dyDescent="0.35">
      <c r="A26" s="104" t="s">
        <v>17</v>
      </c>
      <c r="B26" s="104"/>
      <c r="C26" s="104"/>
      <c r="D26" s="104"/>
      <c r="E26" s="104"/>
      <c r="F26" s="105"/>
      <c r="G26" s="106"/>
      <c r="H26" s="106"/>
    </row>
    <row r="27" spans="1:9" ht="30.75" customHeight="1" thickTop="1" thickBot="1" x14ac:dyDescent="0.35">
      <c r="A27" s="104" t="s">
        <v>18</v>
      </c>
      <c r="B27" s="104"/>
      <c r="C27" s="104"/>
      <c r="D27" s="104"/>
      <c r="E27" s="104"/>
      <c r="F27" s="105"/>
      <c r="G27" s="106"/>
      <c r="H27" s="106"/>
    </row>
    <row r="28" spans="1:9" ht="30.75" customHeight="1" thickTop="1" thickBot="1" x14ac:dyDescent="0.35"/>
    <row r="29" spans="1:9" ht="30.75" customHeight="1" x14ac:dyDescent="0.3">
      <c r="A29" s="89" t="s">
        <v>19</v>
      </c>
      <c r="B29" s="90"/>
      <c r="C29" s="90"/>
      <c r="D29" s="90"/>
      <c r="E29" s="90"/>
      <c r="F29" s="90"/>
      <c r="G29" s="90"/>
      <c r="H29" s="95"/>
    </row>
    <row r="30" spans="1:9" ht="30.75" customHeight="1" thickBot="1" x14ac:dyDescent="0.35">
      <c r="A30" s="101" t="s">
        <v>20</v>
      </c>
      <c r="B30" s="110"/>
      <c r="C30" s="110"/>
      <c r="D30" s="110"/>
      <c r="E30" s="110"/>
      <c r="F30" s="110"/>
      <c r="G30" s="111"/>
      <c r="H30" s="112"/>
    </row>
    <row r="31" spans="1:9" ht="30.75" customHeight="1" thickTop="1" thickBot="1" x14ac:dyDescent="0.35">
      <c r="A31" s="100" t="s">
        <v>21</v>
      </c>
      <c r="B31" s="100"/>
      <c r="C31" s="100"/>
      <c r="D31" s="100"/>
      <c r="E31" s="100"/>
      <c r="F31" s="101"/>
      <c r="G31" s="97"/>
      <c r="H31" s="97"/>
    </row>
    <row r="32" spans="1:9" ht="30.75" customHeight="1" thickTop="1" thickBot="1" x14ac:dyDescent="0.35">
      <c r="A32" s="100" t="s">
        <v>22</v>
      </c>
      <c r="B32" s="100"/>
      <c r="C32" s="100"/>
      <c r="D32" s="100"/>
      <c r="E32" s="100"/>
      <c r="F32" s="101"/>
      <c r="G32" s="97"/>
      <c r="H32" s="97"/>
    </row>
    <row r="33" spans="1:13" ht="30.75" customHeight="1" thickTop="1" x14ac:dyDescent="0.3">
      <c r="A33" s="100" t="s">
        <v>23</v>
      </c>
      <c r="B33" s="100"/>
      <c r="C33" s="100"/>
      <c r="D33" s="100"/>
      <c r="E33" s="100"/>
      <c r="F33" s="100"/>
      <c r="G33" s="102">
        <f>ROUND((G32-G31)/30,0)</f>
        <v>0</v>
      </c>
      <c r="H33" s="102"/>
      <c r="I33" s="9"/>
    </row>
    <row r="34" spans="1:13" ht="20.25" customHeight="1" thickBot="1" x14ac:dyDescent="0.35"/>
    <row r="35" spans="1:13" ht="27" customHeight="1" x14ac:dyDescent="0.3">
      <c r="A35" s="89" t="s">
        <v>24</v>
      </c>
      <c r="B35" s="90"/>
      <c r="C35" s="90"/>
      <c r="D35" s="94" t="s">
        <v>25</v>
      </c>
      <c r="E35" s="94"/>
      <c r="F35" s="94"/>
      <c r="G35" s="94"/>
      <c r="H35" s="10" t="s">
        <v>26</v>
      </c>
    </row>
    <row r="36" spans="1:13" ht="38.85" customHeight="1" x14ac:dyDescent="0.3">
      <c r="A36" s="88" t="s">
        <v>27</v>
      </c>
      <c r="B36" s="88"/>
      <c r="C36" s="88"/>
      <c r="D36" s="88"/>
      <c r="E36" s="88"/>
      <c r="F36" s="88"/>
      <c r="G36" s="88"/>
      <c r="H36" s="88"/>
    </row>
    <row r="37" spans="1:13" ht="39" customHeight="1" thickBot="1" x14ac:dyDescent="0.35">
      <c r="C37" s="11"/>
      <c r="D37" s="12" t="s">
        <v>28</v>
      </c>
      <c r="E37" s="13" t="s">
        <v>29</v>
      </c>
      <c r="F37" s="14" t="s">
        <v>30</v>
      </c>
      <c r="G37" s="15" t="s">
        <v>31</v>
      </c>
      <c r="H37" s="16" t="s">
        <v>32</v>
      </c>
    </row>
    <row r="38" spans="1:13" ht="28.8" customHeight="1" thickTop="1" thickBot="1" x14ac:dyDescent="0.35">
      <c r="B38" s="91" t="s">
        <v>33</v>
      </c>
      <c r="C38" s="91"/>
      <c r="D38" s="83"/>
      <c r="E38" s="84"/>
      <c r="F38" s="85"/>
      <c r="G38" s="86"/>
      <c r="H38" s="17">
        <f>SUM(D38:G38)</f>
        <v>0</v>
      </c>
      <c r="I38" s="87"/>
      <c r="J38" s="87"/>
      <c r="K38" s="87"/>
      <c r="L38" s="87"/>
      <c r="M38" s="87"/>
    </row>
    <row r="39" spans="1:13" ht="21.6" customHeight="1" thickTop="1" thickBot="1" x14ac:dyDescent="0.35">
      <c r="B39" s="92" t="s">
        <v>34</v>
      </c>
      <c r="C39" s="92"/>
      <c r="D39" s="92"/>
      <c r="E39" s="92"/>
      <c r="F39" s="18"/>
      <c r="G39" s="18"/>
      <c r="H39" s="19"/>
      <c r="I39" s="9"/>
    </row>
    <row r="40" spans="1:13" ht="28.8" customHeight="1" thickTop="1" thickBot="1" x14ac:dyDescent="0.35">
      <c r="B40" s="91" t="s">
        <v>35</v>
      </c>
      <c r="C40" s="91"/>
      <c r="D40" s="83"/>
      <c r="E40" s="84"/>
      <c r="F40" s="85"/>
      <c r="G40" s="86"/>
      <c r="H40" s="17">
        <f>SUM(D40:G40)</f>
        <v>0</v>
      </c>
      <c r="I40" s="87"/>
      <c r="J40" s="87"/>
      <c r="K40" s="87"/>
      <c r="L40" s="87"/>
      <c r="M40" s="87"/>
    </row>
    <row r="41" spans="1:13" ht="21.6" customHeight="1" thickTop="1" thickBot="1" x14ac:dyDescent="0.35">
      <c r="A41" s="18"/>
      <c r="B41" s="92" t="s">
        <v>36</v>
      </c>
      <c r="C41" s="92"/>
      <c r="D41" s="92"/>
      <c r="E41" s="92"/>
      <c r="F41" s="93"/>
      <c r="G41" s="93"/>
      <c r="H41" s="93"/>
      <c r="I41" s="9"/>
    </row>
    <row r="42" spans="1:13" ht="28.8" customHeight="1" thickTop="1" thickBot="1" x14ac:dyDescent="0.35">
      <c r="A42" s="20"/>
      <c r="B42" s="91" t="s">
        <v>37</v>
      </c>
      <c r="C42" s="91"/>
      <c r="D42" s="83"/>
      <c r="E42" s="84"/>
      <c r="F42" s="85"/>
      <c r="G42" s="86"/>
      <c r="H42" s="17">
        <f>SUM(D42:G42)</f>
        <v>0</v>
      </c>
      <c r="I42" s="87"/>
      <c r="J42" s="87"/>
      <c r="K42" s="87"/>
      <c r="L42" s="87"/>
      <c r="M42" s="87"/>
    </row>
    <row r="43" spans="1:13" ht="21.6" customHeight="1" thickTop="1" thickBot="1" x14ac:dyDescent="0.35">
      <c r="A43" s="18"/>
      <c r="B43" s="92" t="s">
        <v>38</v>
      </c>
      <c r="C43" s="92"/>
      <c r="D43" s="92"/>
      <c r="E43" s="92"/>
      <c r="F43" s="93"/>
      <c r="G43" s="93"/>
      <c r="H43" s="93"/>
      <c r="I43" s="9"/>
    </row>
    <row r="44" spans="1:13" ht="28.8" customHeight="1" thickTop="1" thickBot="1" x14ac:dyDescent="0.35">
      <c r="A44" s="20"/>
      <c r="B44" s="91" t="s">
        <v>39</v>
      </c>
      <c r="C44" s="91"/>
      <c r="D44" s="83"/>
      <c r="E44" s="84"/>
      <c r="F44" s="85"/>
      <c r="G44" s="86"/>
      <c r="H44" s="17">
        <f>SUM(D44:G44)</f>
        <v>0</v>
      </c>
      <c r="I44" s="87"/>
      <c r="J44" s="87"/>
      <c r="K44" s="87"/>
      <c r="L44" s="87"/>
      <c r="M44" s="87"/>
    </row>
    <row r="45" spans="1:13" ht="21.6" customHeight="1" thickTop="1" thickBot="1" x14ac:dyDescent="0.35">
      <c r="A45" s="18"/>
      <c r="B45" s="92" t="s">
        <v>40</v>
      </c>
      <c r="C45" s="92"/>
      <c r="D45" s="92"/>
      <c r="E45" s="92"/>
      <c r="F45" s="93"/>
      <c r="G45" s="93"/>
      <c r="H45" s="93"/>
      <c r="I45" s="9"/>
    </row>
    <row r="46" spans="1:13" ht="28.8" customHeight="1" thickTop="1" thickBot="1" x14ac:dyDescent="0.35">
      <c r="A46" s="20"/>
      <c r="B46" s="91" t="s">
        <v>41</v>
      </c>
      <c r="C46" s="91"/>
      <c r="D46" s="83"/>
      <c r="E46" s="84"/>
      <c r="F46" s="85"/>
      <c r="G46" s="86"/>
      <c r="H46" s="17">
        <f>SUM(D46:G46)</f>
        <v>0</v>
      </c>
      <c r="I46" s="87"/>
      <c r="J46" s="87"/>
      <c r="K46" s="87"/>
      <c r="L46" s="87"/>
      <c r="M46" s="87"/>
    </row>
    <row r="47" spans="1:13" ht="21.6" customHeight="1" thickTop="1" thickBot="1" x14ac:dyDescent="0.35">
      <c r="A47" s="18"/>
      <c r="B47" s="92" t="s">
        <v>42</v>
      </c>
      <c r="C47" s="92"/>
      <c r="D47" s="92"/>
      <c r="E47" s="92"/>
      <c r="F47" s="93"/>
      <c r="G47" s="93"/>
      <c r="H47" s="93"/>
      <c r="I47" s="9"/>
    </row>
    <row r="48" spans="1:13" ht="28.8" customHeight="1" thickTop="1" thickBot="1" x14ac:dyDescent="0.35">
      <c r="A48" s="20"/>
      <c r="B48" s="91" t="s">
        <v>43</v>
      </c>
      <c r="C48" s="91"/>
      <c r="D48" s="83"/>
      <c r="E48" s="84"/>
      <c r="F48" s="85"/>
      <c r="G48" s="86"/>
      <c r="H48" s="17">
        <f>SUM(D48:G48)</f>
        <v>0</v>
      </c>
      <c r="I48" s="87"/>
      <c r="J48" s="87"/>
      <c r="K48" s="87"/>
      <c r="L48" s="87"/>
      <c r="M48" s="87"/>
    </row>
    <row r="49" spans="1:13" ht="21.6" customHeight="1" thickTop="1" thickBot="1" x14ac:dyDescent="0.35">
      <c r="A49" s="18"/>
      <c r="B49" s="92" t="s">
        <v>44</v>
      </c>
      <c r="C49" s="92"/>
      <c r="D49" s="92"/>
      <c r="E49" s="92"/>
      <c r="F49" s="93"/>
      <c r="G49" s="93"/>
      <c r="H49" s="93"/>
      <c r="I49" s="9"/>
    </row>
    <row r="50" spans="1:13" ht="28.8" customHeight="1" thickTop="1" thickBot="1" x14ac:dyDescent="0.35">
      <c r="A50" s="20"/>
      <c r="B50" s="91" t="s">
        <v>45</v>
      </c>
      <c r="C50" s="91"/>
      <c r="D50" s="83"/>
      <c r="E50" s="84"/>
      <c r="F50" s="85"/>
      <c r="G50" s="86"/>
      <c r="H50" s="17">
        <f>SUM(D50:G50)</f>
        <v>0</v>
      </c>
      <c r="I50" s="87"/>
      <c r="J50" s="87"/>
      <c r="K50" s="87"/>
      <c r="L50" s="87"/>
      <c r="M50" s="87"/>
    </row>
    <row r="51" spans="1:13" ht="21.6" customHeight="1" thickTop="1" x14ac:dyDescent="0.3">
      <c r="A51" s="18"/>
      <c r="B51" s="99" t="s">
        <v>46</v>
      </c>
      <c r="C51" s="99"/>
      <c r="D51" s="99"/>
      <c r="E51" s="99"/>
      <c r="F51" s="93"/>
      <c r="G51" s="93"/>
      <c r="H51" s="93"/>
    </row>
    <row r="52" spans="1:13" ht="13.8" thickBot="1" x14ac:dyDescent="0.35">
      <c r="B52" s="98"/>
      <c r="C52" s="98"/>
    </row>
    <row r="53" spans="1:13" ht="28.5" customHeight="1" x14ac:dyDescent="0.3">
      <c r="A53" s="89" t="s">
        <v>47</v>
      </c>
      <c r="B53" s="90"/>
      <c r="C53" s="90"/>
      <c r="D53" s="94" t="s">
        <v>25</v>
      </c>
      <c r="E53" s="94"/>
      <c r="F53" s="94"/>
      <c r="G53" s="94"/>
      <c r="H53" s="10" t="s">
        <v>26</v>
      </c>
    </row>
    <row r="54" spans="1:13" ht="35.25" customHeight="1" x14ac:dyDescent="0.3">
      <c r="A54" s="88" t="s">
        <v>48</v>
      </c>
      <c r="B54" s="88"/>
      <c r="C54" s="88"/>
      <c r="D54" s="88"/>
      <c r="E54" s="88"/>
      <c r="F54" s="88"/>
      <c r="G54" s="88"/>
      <c r="H54" s="88"/>
    </row>
    <row r="55" spans="1:13" ht="36.6" thickBot="1" x14ac:dyDescent="0.35">
      <c r="C55" s="11"/>
      <c r="D55" s="12" t="s">
        <v>28</v>
      </c>
      <c r="E55" s="13" t="s">
        <v>29</v>
      </c>
      <c r="F55" s="14" t="s">
        <v>30</v>
      </c>
      <c r="G55" s="15" t="s">
        <v>49</v>
      </c>
      <c r="H55" s="16" t="s">
        <v>32</v>
      </c>
    </row>
    <row r="56" spans="1:13" ht="28.8" customHeight="1" thickTop="1" thickBot="1" x14ac:dyDescent="0.35">
      <c r="B56" s="91" t="s">
        <v>33</v>
      </c>
      <c r="C56" s="91"/>
      <c r="D56" s="83"/>
      <c r="E56" s="84"/>
      <c r="F56" s="85"/>
      <c r="G56" s="86"/>
      <c r="H56" s="17">
        <f>SUM(D56:G56)</f>
        <v>0</v>
      </c>
      <c r="I56" s="87"/>
      <c r="J56" s="87"/>
      <c r="K56" s="87"/>
      <c r="L56" s="87"/>
      <c r="M56" s="87"/>
    </row>
    <row r="57" spans="1:13" s="21" customFormat="1" ht="21.6" customHeight="1" thickTop="1" thickBot="1" x14ac:dyDescent="0.35">
      <c r="B57" s="92" t="s">
        <v>34</v>
      </c>
      <c r="C57" s="92"/>
      <c r="D57" s="92"/>
      <c r="E57" s="92"/>
      <c r="F57" s="92"/>
      <c r="G57" s="92"/>
      <c r="H57" s="92"/>
      <c r="I57" s="22"/>
    </row>
    <row r="58" spans="1:13" ht="28.8" customHeight="1" thickTop="1" thickBot="1" x14ac:dyDescent="0.35">
      <c r="B58" s="91" t="s">
        <v>35</v>
      </c>
      <c r="C58" s="91"/>
      <c r="D58" s="83"/>
      <c r="E58" s="84"/>
      <c r="F58" s="85"/>
      <c r="G58" s="86"/>
      <c r="H58" s="17">
        <f>SUM(D58:G58)</f>
        <v>0</v>
      </c>
      <c r="I58" s="87"/>
      <c r="J58" s="87"/>
      <c r="K58" s="87"/>
      <c r="L58" s="87"/>
      <c r="M58" s="87"/>
    </row>
    <row r="59" spans="1:13" s="21" customFormat="1" ht="21.6" customHeight="1" thickTop="1" thickBot="1" x14ac:dyDescent="0.35">
      <c r="A59" s="23"/>
      <c r="B59" s="92" t="s">
        <v>36</v>
      </c>
      <c r="C59" s="92"/>
      <c r="D59" s="92"/>
      <c r="E59" s="92"/>
      <c r="F59" s="92"/>
      <c r="G59" s="92"/>
      <c r="H59" s="92"/>
      <c r="I59" s="22"/>
    </row>
    <row r="60" spans="1:13" ht="28.8" customHeight="1" thickTop="1" thickBot="1" x14ac:dyDescent="0.35">
      <c r="A60" s="20"/>
      <c r="B60" s="91" t="s">
        <v>37</v>
      </c>
      <c r="C60" s="91"/>
      <c r="D60" s="83"/>
      <c r="E60" s="84"/>
      <c r="F60" s="85"/>
      <c r="G60" s="86"/>
      <c r="H60" s="17">
        <f>SUM(D60:G60)</f>
        <v>0</v>
      </c>
      <c r="I60" s="87"/>
      <c r="J60" s="87"/>
      <c r="K60" s="87"/>
      <c r="L60" s="87"/>
      <c r="M60" s="87"/>
    </row>
    <row r="61" spans="1:13" s="21" customFormat="1" ht="21.6" customHeight="1" thickTop="1" thickBot="1" x14ac:dyDescent="0.35">
      <c r="A61" s="23"/>
      <c r="B61" s="92" t="s">
        <v>38</v>
      </c>
      <c r="C61" s="92"/>
      <c r="D61" s="92"/>
      <c r="E61" s="92"/>
      <c r="F61" s="92"/>
      <c r="G61" s="92"/>
      <c r="H61" s="92"/>
      <c r="I61" s="22"/>
    </row>
    <row r="62" spans="1:13" ht="28.8" customHeight="1" thickTop="1" thickBot="1" x14ac:dyDescent="0.35">
      <c r="A62" s="20"/>
      <c r="B62" s="91" t="s">
        <v>39</v>
      </c>
      <c r="C62" s="91"/>
      <c r="D62" s="83"/>
      <c r="E62" s="84"/>
      <c r="F62" s="85"/>
      <c r="G62" s="86"/>
      <c r="H62" s="17">
        <f>SUM(D62:G62)</f>
        <v>0</v>
      </c>
      <c r="I62" s="87"/>
      <c r="J62" s="87"/>
      <c r="K62" s="87"/>
      <c r="L62" s="87"/>
      <c r="M62" s="87"/>
    </row>
    <row r="63" spans="1:13" s="21" customFormat="1" ht="21.6" customHeight="1" thickTop="1" thickBot="1" x14ac:dyDescent="0.35">
      <c r="A63" s="23"/>
      <c r="B63" s="92" t="s">
        <v>40</v>
      </c>
      <c r="C63" s="92"/>
      <c r="D63" s="92"/>
      <c r="E63" s="92"/>
      <c r="F63" s="92"/>
      <c r="G63" s="92"/>
      <c r="H63" s="92"/>
      <c r="I63" s="22"/>
    </row>
    <row r="64" spans="1:13" ht="28.8" customHeight="1" thickTop="1" thickBot="1" x14ac:dyDescent="0.35">
      <c r="A64" s="20"/>
      <c r="B64" s="91" t="s">
        <v>41</v>
      </c>
      <c r="C64" s="91"/>
      <c r="D64" s="83"/>
      <c r="E64" s="84"/>
      <c r="F64" s="85"/>
      <c r="G64" s="86"/>
      <c r="H64" s="17">
        <f>SUM(D64:G64)</f>
        <v>0</v>
      </c>
      <c r="I64" s="87"/>
      <c r="J64" s="87"/>
      <c r="K64" s="87"/>
      <c r="L64" s="87"/>
      <c r="M64" s="87"/>
    </row>
    <row r="65" spans="1:13" s="21" customFormat="1" ht="21.6" customHeight="1" thickTop="1" thickBot="1" x14ac:dyDescent="0.35">
      <c r="A65" s="23"/>
      <c r="B65" s="92" t="s">
        <v>42</v>
      </c>
      <c r="C65" s="92"/>
      <c r="D65" s="92"/>
      <c r="E65" s="92"/>
      <c r="F65" s="92"/>
      <c r="G65" s="92"/>
      <c r="H65" s="92"/>
      <c r="I65" s="22"/>
    </row>
    <row r="66" spans="1:13" ht="28.8" customHeight="1" thickTop="1" thickBot="1" x14ac:dyDescent="0.35">
      <c r="A66" s="20"/>
      <c r="B66" s="91" t="s">
        <v>43</v>
      </c>
      <c r="C66" s="91"/>
      <c r="D66" s="83"/>
      <c r="E66" s="84"/>
      <c r="F66" s="85"/>
      <c r="G66" s="86"/>
      <c r="H66" s="17">
        <f>SUM(D66:G66)</f>
        <v>0</v>
      </c>
      <c r="I66" s="87"/>
      <c r="J66" s="87"/>
      <c r="K66" s="87"/>
      <c r="L66" s="87"/>
      <c r="M66" s="87"/>
    </row>
    <row r="67" spans="1:13" s="21" customFormat="1" ht="21.6" customHeight="1" thickTop="1" thickBot="1" x14ac:dyDescent="0.35">
      <c r="A67" s="23"/>
      <c r="B67" s="92" t="s">
        <v>44</v>
      </c>
      <c r="C67" s="92"/>
      <c r="D67" s="92"/>
      <c r="E67" s="92"/>
      <c r="F67" s="92"/>
      <c r="G67" s="92"/>
      <c r="H67" s="92"/>
      <c r="I67" s="22"/>
    </row>
    <row r="68" spans="1:13" ht="28.8" customHeight="1" thickTop="1" thickBot="1" x14ac:dyDescent="0.35">
      <c r="A68" s="20"/>
      <c r="B68" s="91" t="s">
        <v>45</v>
      </c>
      <c r="C68" s="91"/>
      <c r="D68" s="83"/>
      <c r="E68" s="84"/>
      <c r="F68" s="85"/>
      <c r="G68" s="86"/>
      <c r="H68" s="17">
        <f>SUM(D68:G68)</f>
        <v>0</v>
      </c>
      <c r="I68" s="87"/>
      <c r="J68" s="87"/>
      <c r="K68" s="87"/>
      <c r="L68" s="87"/>
      <c r="M68" s="87"/>
    </row>
    <row r="69" spans="1:13" s="21" customFormat="1" ht="21.6" customHeight="1" thickTop="1" x14ac:dyDescent="0.3">
      <c r="A69" s="23"/>
      <c r="B69" s="92" t="s">
        <v>46</v>
      </c>
      <c r="C69" s="92"/>
      <c r="D69" s="92"/>
      <c r="E69" s="92"/>
      <c r="F69" s="92"/>
      <c r="G69" s="92"/>
      <c r="H69" s="92"/>
    </row>
    <row r="70" spans="1:13" ht="34.35" customHeight="1" thickBot="1" x14ac:dyDescent="0.35"/>
    <row r="71" spans="1:13" ht="30" customHeight="1" x14ac:dyDescent="0.3">
      <c r="A71" s="89" t="s">
        <v>50</v>
      </c>
      <c r="B71" s="90"/>
      <c r="C71" s="90"/>
      <c r="D71" s="94" t="s">
        <v>25</v>
      </c>
      <c r="E71" s="94"/>
      <c r="F71" s="94"/>
      <c r="G71" s="94"/>
      <c r="H71" s="10" t="s">
        <v>26</v>
      </c>
    </row>
    <row r="72" spans="1:13" ht="35.25" customHeight="1" x14ac:dyDescent="0.3">
      <c r="A72" s="88" t="s">
        <v>51</v>
      </c>
      <c r="B72" s="88"/>
      <c r="C72" s="88"/>
      <c r="D72" s="88"/>
      <c r="E72" s="88"/>
      <c r="F72" s="88"/>
      <c r="G72" s="88"/>
      <c r="H72" s="88"/>
    </row>
    <row r="73" spans="1:13" ht="36.6" thickBot="1" x14ac:dyDescent="0.35">
      <c r="C73" s="11"/>
      <c r="D73" s="12" t="s">
        <v>28</v>
      </c>
      <c r="E73" s="13" t="s">
        <v>29</v>
      </c>
      <c r="F73" s="14" t="s">
        <v>30</v>
      </c>
      <c r="G73" s="15" t="s">
        <v>49</v>
      </c>
      <c r="H73" s="16" t="s">
        <v>32</v>
      </c>
    </row>
    <row r="74" spans="1:13" ht="28.8" customHeight="1" thickTop="1" thickBot="1" x14ac:dyDescent="0.35">
      <c r="B74" s="91" t="s">
        <v>33</v>
      </c>
      <c r="C74" s="91"/>
      <c r="D74" s="83"/>
      <c r="E74" s="84"/>
      <c r="F74" s="85"/>
      <c r="G74" s="86"/>
      <c r="H74" s="17">
        <f>SUM(D74:G74)</f>
        <v>0</v>
      </c>
      <c r="I74" s="87"/>
      <c r="J74" s="87"/>
      <c r="K74" s="87"/>
      <c r="L74" s="87"/>
      <c r="M74" s="87"/>
    </row>
    <row r="75" spans="1:13" s="21" customFormat="1" ht="21.6" customHeight="1" thickTop="1" thickBot="1" x14ac:dyDescent="0.35">
      <c r="B75" s="92" t="s">
        <v>34</v>
      </c>
      <c r="C75" s="92"/>
      <c r="D75" s="92"/>
      <c r="E75" s="92"/>
      <c r="F75" s="92"/>
      <c r="G75" s="92"/>
      <c r="H75" s="92"/>
      <c r="I75" s="22"/>
    </row>
    <row r="76" spans="1:13" ht="28.8" customHeight="1" thickTop="1" thickBot="1" x14ac:dyDescent="0.35">
      <c r="B76" s="91" t="s">
        <v>35</v>
      </c>
      <c r="C76" s="91"/>
      <c r="D76" s="83"/>
      <c r="E76" s="84"/>
      <c r="F76" s="85"/>
      <c r="G76" s="86"/>
      <c r="H76" s="17">
        <f>SUM(D76:G76)</f>
        <v>0</v>
      </c>
      <c r="I76" s="87"/>
      <c r="J76" s="87"/>
      <c r="K76" s="87"/>
      <c r="L76" s="87"/>
      <c r="M76" s="87"/>
    </row>
    <row r="77" spans="1:13" s="21" customFormat="1" ht="21.6" customHeight="1" thickTop="1" thickBot="1" x14ac:dyDescent="0.35">
      <c r="A77" s="23"/>
      <c r="B77" s="92" t="s">
        <v>36</v>
      </c>
      <c r="C77" s="92"/>
      <c r="D77" s="92"/>
      <c r="E77" s="92"/>
      <c r="F77" s="92"/>
      <c r="G77" s="92"/>
      <c r="H77" s="92"/>
      <c r="I77" s="22"/>
    </row>
    <row r="78" spans="1:13" ht="28.8" customHeight="1" thickTop="1" thickBot="1" x14ac:dyDescent="0.35">
      <c r="A78" s="20"/>
      <c r="B78" s="91" t="s">
        <v>37</v>
      </c>
      <c r="C78" s="91"/>
      <c r="D78" s="83"/>
      <c r="E78" s="84"/>
      <c r="F78" s="85"/>
      <c r="G78" s="86"/>
      <c r="H78" s="17">
        <f>SUM(D78:G78)</f>
        <v>0</v>
      </c>
      <c r="I78" s="87"/>
      <c r="J78" s="87"/>
      <c r="K78" s="87"/>
      <c r="L78" s="87"/>
      <c r="M78" s="87"/>
    </row>
    <row r="79" spans="1:13" s="21" customFormat="1" ht="21.6" customHeight="1" thickTop="1" thickBot="1" x14ac:dyDescent="0.35">
      <c r="A79" s="23"/>
      <c r="B79" s="92" t="s">
        <v>38</v>
      </c>
      <c r="C79" s="92"/>
      <c r="D79" s="92"/>
      <c r="E79" s="92"/>
      <c r="F79" s="92"/>
      <c r="G79" s="92"/>
      <c r="H79" s="92"/>
      <c r="I79" s="22"/>
    </row>
    <row r="80" spans="1:13" ht="28.8" customHeight="1" thickTop="1" thickBot="1" x14ac:dyDescent="0.35">
      <c r="A80" s="20"/>
      <c r="B80" s="91" t="s">
        <v>39</v>
      </c>
      <c r="C80" s="91"/>
      <c r="D80" s="83"/>
      <c r="E80" s="84"/>
      <c r="F80" s="85"/>
      <c r="G80" s="86"/>
      <c r="H80" s="17">
        <f>SUM(D80:G80)</f>
        <v>0</v>
      </c>
      <c r="I80" s="87"/>
      <c r="J80" s="87"/>
      <c r="K80" s="87"/>
      <c r="L80" s="87"/>
      <c r="M80" s="87"/>
    </row>
    <row r="81" spans="1:13" s="21" customFormat="1" ht="21.6" customHeight="1" thickTop="1" thickBot="1" x14ac:dyDescent="0.35">
      <c r="A81" s="23"/>
      <c r="B81" s="92" t="s">
        <v>40</v>
      </c>
      <c r="C81" s="92"/>
      <c r="D81" s="92"/>
      <c r="E81" s="92"/>
      <c r="F81" s="92"/>
      <c r="G81" s="92"/>
      <c r="H81" s="92"/>
      <c r="I81" s="22"/>
    </row>
    <row r="82" spans="1:13" ht="28.8" customHeight="1" thickTop="1" thickBot="1" x14ac:dyDescent="0.35">
      <c r="A82" s="20"/>
      <c r="B82" s="91" t="s">
        <v>41</v>
      </c>
      <c r="C82" s="91"/>
      <c r="D82" s="83"/>
      <c r="E82" s="84"/>
      <c r="F82" s="85"/>
      <c r="G82" s="86"/>
      <c r="H82" s="17">
        <f>SUM(D82:G82)</f>
        <v>0</v>
      </c>
      <c r="I82" s="87"/>
      <c r="J82" s="87"/>
      <c r="K82" s="87"/>
      <c r="L82" s="87"/>
      <c r="M82" s="87"/>
    </row>
    <row r="83" spans="1:13" s="21" customFormat="1" ht="21.6" customHeight="1" thickTop="1" thickBot="1" x14ac:dyDescent="0.35">
      <c r="A83" s="23"/>
      <c r="B83" s="92" t="s">
        <v>42</v>
      </c>
      <c r="C83" s="92"/>
      <c r="D83" s="92"/>
      <c r="E83" s="92"/>
      <c r="F83" s="92"/>
      <c r="G83" s="92"/>
      <c r="H83" s="92"/>
      <c r="I83" s="22"/>
    </row>
    <row r="84" spans="1:13" ht="28.8" customHeight="1" thickTop="1" thickBot="1" x14ac:dyDescent="0.35">
      <c r="A84" s="20"/>
      <c r="B84" s="91" t="s">
        <v>43</v>
      </c>
      <c r="C84" s="91"/>
      <c r="D84" s="83"/>
      <c r="E84" s="84"/>
      <c r="F84" s="85"/>
      <c r="G84" s="86"/>
      <c r="H84" s="17">
        <f>SUM(D84:G84)</f>
        <v>0</v>
      </c>
      <c r="I84" s="87"/>
      <c r="J84" s="87"/>
      <c r="K84" s="87"/>
      <c r="L84" s="87"/>
      <c r="M84" s="87"/>
    </row>
    <row r="85" spans="1:13" s="21" customFormat="1" ht="21.6" customHeight="1" thickTop="1" thickBot="1" x14ac:dyDescent="0.35">
      <c r="A85" s="23"/>
      <c r="B85" s="92" t="s">
        <v>44</v>
      </c>
      <c r="C85" s="92"/>
      <c r="D85" s="92"/>
      <c r="E85" s="92"/>
      <c r="F85" s="92"/>
      <c r="G85" s="92"/>
      <c r="H85" s="92"/>
      <c r="I85" s="22"/>
    </row>
    <row r="86" spans="1:13" ht="28.8" customHeight="1" thickTop="1" thickBot="1" x14ac:dyDescent="0.35">
      <c r="A86" s="20"/>
      <c r="B86" s="91" t="s">
        <v>45</v>
      </c>
      <c r="C86" s="91"/>
      <c r="D86" s="83"/>
      <c r="E86" s="84"/>
      <c r="F86" s="85"/>
      <c r="G86" s="86"/>
      <c r="H86" s="17">
        <f>SUM(D86:G86)</f>
        <v>0</v>
      </c>
      <c r="I86" s="87"/>
      <c r="J86" s="87"/>
      <c r="K86" s="87"/>
      <c r="L86" s="87"/>
      <c r="M86" s="87"/>
    </row>
    <row r="87" spans="1:13" s="21" customFormat="1" ht="21.6" customHeight="1" thickTop="1" x14ac:dyDescent="0.3">
      <c r="A87" s="23"/>
      <c r="B87" s="92" t="s">
        <v>46</v>
      </c>
      <c r="C87" s="92"/>
      <c r="D87" s="92"/>
      <c r="E87" s="92"/>
      <c r="F87" s="92"/>
      <c r="G87" s="92"/>
      <c r="H87" s="92"/>
    </row>
    <row r="88" spans="1:13" ht="35.85" customHeight="1" thickBot="1" x14ac:dyDescent="0.35"/>
    <row r="89" spans="1:13" ht="33" customHeight="1" x14ac:dyDescent="0.3">
      <c r="A89" s="89" t="s">
        <v>52</v>
      </c>
      <c r="B89" s="90"/>
      <c r="C89" s="90"/>
      <c r="D89" s="94" t="s">
        <v>25</v>
      </c>
      <c r="E89" s="94"/>
      <c r="F89" s="94"/>
      <c r="G89" s="94"/>
      <c r="H89" s="10" t="s">
        <v>26</v>
      </c>
    </row>
    <row r="90" spans="1:13" ht="35.25" customHeight="1" x14ac:dyDescent="0.3">
      <c r="A90" s="88" t="s">
        <v>53</v>
      </c>
      <c r="B90" s="88"/>
      <c r="C90" s="88"/>
      <c r="D90" s="88"/>
      <c r="E90" s="88"/>
      <c r="F90" s="88"/>
      <c r="G90" s="88"/>
      <c r="H90" s="88"/>
    </row>
    <row r="91" spans="1:13" ht="36.6" thickBot="1" x14ac:dyDescent="0.35">
      <c r="C91" s="11"/>
      <c r="D91" s="12" t="s">
        <v>28</v>
      </c>
      <c r="E91" s="13" t="s">
        <v>29</v>
      </c>
      <c r="F91" s="14" t="s">
        <v>30</v>
      </c>
      <c r="G91" s="15" t="s">
        <v>49</v>
      </c>
      <c r="H91" s="16" t="s">
        <v>32</v>
      </c>
    </row>
    <row r="92" spans="1:13" ht="28.8" customHeight="1" thickTop="1" thickBot="1" x14ac:dyDescent="0.35">
      <c r="B92" s="91" t="s">
        <v>33</v>
      </c>
      <c r="C92" s="91"/>
      <c r="D92" s="83"/>
      <c r="E92" s="84"/>
      <c r="F92" s="85"/>
      <c r="G92" s="86"/>
      <c r="H92" s="17">
        <f>SUM(D92:G92)</f>
        <v>0</v>
      </c>
      <c r="I92" s="87"/>
      <c r="J92" s="87"/>
      <c r="K92" s="87"/>
      <c r="L92" s="87"/>
      <c r="M92" s="87"/>
    </row>
    <row r="93" spans="1:13" s="21" customFormat="1" ht="21.6" customHeight="1" thickTop="1" thickBot="1" x14ac:dyDescent="0.35">
      <c r="B93" s="92" t="s">
        <v>34</v>
      </c>
      <c r="C93" s="92"/>
      <c r="D93" s="92"/>
      <c r="E93" s="92"/>
      <c r="F93" s="92"/>
      <c r="G93" s="92"/>
      <c r="H93" s="92"/>
      <c r="I93" s="22"/>
    </row>
    <row r="94" spans="1:13" ht="28.8" customHeight="1" thickTop="1" thickBot="1" x14ac:dyDescent="0.35">
      <c r="B94" s="91" t="s">
        <v>35</v>
      </c>
      <c r="C94" s="91"/>
      <c r="D94" s="83"/>
      <c r="E94" s="84"/>
      <c r="F94" s="85"/>
      <c r="G94" s="86"/>
      <c r="H94" s="17">
        <f>SUM(D94:G94)</f>
        <v>0</v>
      </c>
      <c r="I94" s="87"/>
      <c r="J94" s="87"/>
      <c r="K94" s="87"/>
      <c r="L94" s="87"/>
      <c r="M94" s="87"/>
    </row>
    <row r="95" spans="1:13" s="21" customFormat="1" ht="21.6" customHeight="1" thickTop="1" thickBot="1" x14ac:dyDescent="0.35">
      <c r="A95" s="23"/>
      <c r="B95" s="92" t="s">
        <v>36</v>
      </c>
      <c r="C95" s="92"/>
      <c r="D95" s="92"/>
      <c r="E95" s="92"/>
      <c r="F95" s="92"/>
      <c r="G95" s="92"/>
      <c r="H95" s="92"/>
      <c r="I95" s="22"/>
    </row>
    <row r="96" spans="1:13" ht="28.8" customHeight="1" thickTop="1" thickBot="1" x14ac:dyDescent="0.35">
      <c r="A96" s="20"/>
      <c r="B96" s="91" t="s">
        <v>37</v>
      </c>
      <c r="C96" s="91"/>
      <c r="D96" s="83"/>
      <c r="E96" s="84"/>
      <c r="F96" s="85"/>
      <c r="G96" s="86"/>
      <c r="H96" s="17">
        <f>SUM(D96:G96)</f>
        <v>0</v>
      </c>
      <c r="I96" s="87"/>
      <c r="J96" s="87"/>
      <c r="K96" s="87"/>
      <c r="L96" s="87"/>
      <c r="M96" s="87"/>
    </row>
    <row r="97" spans="1:13" s="21" customFormat="1" ht="21.6" customHeight="1" thickTop="1" thickBot="1" x14ac:dyDescent="0.35">
      <c r="A97" s="23"/>
      <c r="B97" s="92" t="s">
        <v>38</v>
      </c>
      <c r="C97" s="92"/>
      <c r="D97" s="92"/>
      <c r="E97" s="92"/>
      <c r="F97" s="92"/>
      <c r="G97" s="92"/>
      <c r="H97" s="92"/>
      <c r="I97" s="22"/>
    </row>
    <row r="98" spans="1:13" ht="28.8" customHeight="1" thickTop="1" thickBot="1" x14ac:dyDescent="0.35">
      <c r="A98" s="20"/>
      <c r="B98" s="91" t="s">
        <v>39</v>
      </c>
      <c r="C98" s="91"/>
      <c r="D98" s="83"/>
      <c r="E98" s="84"/>
      <c r="F98" s="85"/>
      <c r="G98" s="86"/>
      <c r="H98" s="17">
        <f>SUM(D98:G98)</f>
        <v>0</v>
      </c>
      <c r="I98" s="87"/>
      <c r="J98" s="87"/>
      <c r="K98" s="87"/>
      <c r="L98" s="87"/>
      <c r="M98" s="87"/>
    </row>
    <row r="99" spans="1:13" s="21" customFormat="1" ht="21.6" customHeight="1" thickTop="1" thickBot="1" x14ac:dyDescent="0.35">
      <c r="A99" s="23"/>
      <c r="B99" s="92" t="s">
        <v>40</v>
      </c>
      <c r="C99" s="92"/>
      <c r="D99" s="92"/>
      <c r="E99" s="92"/>
      <c r="F99" s="92"/>
      <c r="G99" s="92"/>
      <c r="H99" s="92"/>
      <c r="I99" s="22"/>
    </row>
    <row r="100" spans="1:13" ht="28.8" customHeight="1" thickTop="1" thickBot="1" x14ac:dyDescent="0.35">
      <c r="A100" s="20"/>
      <c r="B100" s="91" t="s">
        <v>41</v>
      </c>
      <c r="C100" s="91"/>
      <c r="D100" s="83"/>
      <c r="E100" s="84"/>
      <c r="F100" s="85"/>
      <c r="G100" s="86"/>
      <c r="H100" s="17">
        <f>SUM(D100:G100)</f>
        <v>0</v>
      </c>
      <c r="I100" s="87"/>
      <c r="J100" s="87"/>
      <c r="K100" s="87"/>
      <c r="L100" s="87"/>
      <c r="M100" s="87"/>
    </row>
    <row r="101" spans="1:13" s="21" customFormat="1" ht="21.6" customHeight="1" thickTop="1" thickBot="1" x14ac:dyDescent="0.35">
      <c r="A101" s="23"/>
      <c r="B101" s="92" t="s">
        <v>42</v>
      </c>
      <c r="C101" s="92"/>
      <c r="D101" s="92"/>
      <c r="E101" s="92"/>
      <c r="F101" s="92"/>
      <c r="G101" s="92"/>
      <c r="H101" s="92"/>
      <c r="I101" s="22"/>
    </row>
    <row r="102" spans="1:13" ht="28.8" customHeight="1" thickTop="1" thickBot="1" x14ac:dyDescent="0.35">
      <c r="A102" s="20"/>
      <c r="B102" s="91" t="s">
        <v>43</v>
      </c>
      <c r="C102" s="91"/>
      <c r="D102" s="83"/>
      <c r="E102" s="84"/>
      <c r="F102" s="85"/>
      <c r="G102" s="86"/>
      <c r="H102" s="17">
        <f>SUM(D102:G102)</f>
        <v>0</v>
      </c>
      <c r="I102" s="87"/>
      <c r="J102" s="87"/>
      <c r="K102" s="87"/>
      <c r="L102" s="87"/>
      <c r="M102" s="87"/>
    </row>
    <row r="103" spans="1:13" s="21" customFormat="1" ht="21.6" customHeight="1" thickTop="1" thickBot="1" x14ac:dyDescent="0.35">
      <c r="A103" s="23"/>
      <c r="B103" s="92" t="s">
        <v>44</v>
      </c>
      <c r="C103" s="92"/>
      <c r="D103" s="92"/>
      <c r="E103" s="92"/>
      <c r="F103" s="92"/>
      <c r="G103" s="92"/>
      <c r="H103" s="92"/>
      <c r="I103" s="22"/>
    </row>
    <row r="104" spans="1:13" ht="28.8" customHeight="1" thickTop="1" thickBot="1" x14ac:dyDescent="0.35">
      <c r="A104" s="20"/>
      <c r="B104" s="91" t="s">
        <v>45</v>
      </c>
      <c r="C104" s="91"/>
      <c r="D104" s="83"/>
      <c r="E104" s="84"/>
      <c r="F104" s="85"/>
      <c r="G104" s="86"/>
      <c r="H104" s="17">
        <f>SUM(D104:G104)</f>
        <v>0</v>
      </c>
      <c r="I104" s="87"/>
      <c r="J104" s="87"/>
      <c r="K104" s="87"/>
      <c r="L104" s="87"/>
      <c r="M104" s="87"/>
    </row>
    <row r="105" spans="1:13" s="21" customFormat="1" ht="21.6" customHeight="1" thickTop="1" x14ac:dyDescent="0.3">
      <c r="A105" s="23"/>
      <c r="B105" s="92" t="s">
        <v>46</v>
      </c>
      <c r="C105" s="92"/>
      <c r="D105" s="92"/>
      <c r="E105" s="92"/>
      <c r="F105" s="92"/>
      <c r="G105" s="92"/>
      <c r="H105" s="92"/>
    </row>
    <row r="106" spans="1:13" ht="31.5" customHeight="1" x14ac:dyDescent="0.3"/>
    <row r="107" spans="1:13" ht="28.5" customHeight="1" x14ac:dyDescent="0.3"/>
  </sheetData>
  <sheetProtection algorithmName="SHA-512" hashValue="U4u6lCn71VgVP9CBp3PGdTARGk+pF0+HzaxhhlsKD/2T7Od198sFqfFqDsjmpp8GTRnsn8CRfidbkepn8qc34A==" saltValue="eMda8bPTEgzLjVLEHU9tBg==" spinCount="100000" sheet="1" objects="1" scenarios="1" selectLockedCells="1"/>
  <mergeCells count="157">
    <mergeCell ref="A4:H4"/>
    <mergeCell ref="A15:H15"/>
    <mergeCell ref="A16:H16"/>
    <mergeCell ref="C1:H2"/>
    <mergeCell ref="A12:H12"/>
    <mergeCell ref="G26:H26"/>
    <mergeCell ref="A5:H9"/>
    <mergeCell ref="A29:H29"/>
    <mergeCell ref="A30:H30"/>
    <mergeCell ref="A22:F22"/>
    <mergeCell ref="G22:H22"/>
    <mergeCell ref="A31:F31"/>
    <mergeCell ref="A32:F32"/>
    <mergeCell ref="A33:F33"/>
    <mergeCell ref="G33:H33"/>
    <mergeCell ref="A17:H17"/>
    <mergeCell ref="A18:H18"/>
    <mergeCell ref="A19:H19"/>
    <mergeCell ref="A21:H21"/>
    <mergeCell ref="A23:F23"/>
    <mergeCell ref="A24:F24"/>
    <mergeCell ref="A25:F25"/>
    <mergeCell ref="G23:H23"/>
    <mergeCell ref="G24:H24"/>
    <mergeCell ref="G25:H25"/>
    <mergeCell ref="A26:F26"/>
    <mergeCell ref="A27:F27"/>
    <mergeCell ref="G27:H27"/>
    <mergeCell ref="B59:E59"/>
    <mergeCell ref="F59:H59"/>
    <mergeCell ref="B60:C60"/>
    <mergeCell ref="B52:C52"/>
    <mergeCell ref="D53:G53"/>
    <mergeCell ref="B56:C56"/>
    <mergeCell ref="B48:C48"/>
    <mergeCell ref="B49:E49"/>
    <mergeCell ref="F49:H49"/>
    <mergeCell ref="B50:C50"/>
    <mergeCell ref="B51:E51"/>
    <mergeCell ref="F51:H51"/>
    <mergeCell ref="B57:E57"/>
    <mergeCell ref="F57:H57"/>
    <mergeCell ref="B58:C58"/>
    <mergeCell ref="F75:H75"/>
    <mergeCell ref="B76:C76"/>
    <mergeCell ref="B77:E77"/>
    <mergeCell ref="F77:H77"/>
    <mergeCell ref="B78:C78"/>
    <mergeCell ref="B69:E69"/>
    <mergeCell ref="F69:H69"/>
    <mergeCell ref="D71:G71"/>
    <mergeCell ref="B74:C74"/>
    <mergeCell ref="B101:E101"/>
    <mergeCell ref="F101:H101"/>
    <mergeCell ref="B102:C102"/>
    <mergeCell ref="B103:E103"/>
    <mergeCell ref="F103:H103"/>
    <mergeCell ref="B104:C104"/>
    <mergeCell ref="B97:E97"/>
    <mergeCell ref="F97:H97"/>
    <mergeCell ref="B98:C98"/>
    <mergeCell ref="B99:E99"/>
    <mergeCell ref="F99:H99"/>
    <mergeCell ref="B100:C100"/>
    <mergeCell ref="B93:E93"/>
    <mergeCell ref="F93:H93"/>
    <mergeCell ref="B94:C94"/>
    <mergeCell ref="B95:E95"/>
    <mergeCell ref="F95:H95"/>
    <mergeCell ref="B96:C96"/>
    <mergeCell ref="B87:E87"/>
    <mergeCell ref="F87:H87"/>
    <mergeCell ref="D89:G89"/>
    <mergeCell ref="B92:C92"/>
    <mergeCell ref="A89:C89"/>
    <mergeCell ref="B105:E105"/>
    <mergeCell ref="F105:H105"/>
    <mergeCell ref="A11:H11"/>
    <mergeCell ref="A13:H13"/>
    <mergeCell ref="A14:H14"/>
    <mergeCell ref="A90:H90"/>
    <mergeCell ref="B83:E83"/>
    <mergeCell ref="F83:H83"/>
    <mergeCell ref="B84:C84"/>
    <mergeCell ref="B85:E85"/>
    <mergeCell ref="F85:H85"/>
    <mergeCell ref="B86:C86"/>
    <mergeCell ref="B79:E79"/>
    <mergeCell ref="F79:H79"/>
    <mergeCell ref="B80:C80"/>
    <mergeCell ref="B81:E81"/>
    <mergeCell ref="F81:H81"/>
    <mergeCell ref="B82:C82"/>
    <mergeCell ref="B75:E75"/>
    <mergeCell ref="A54:H54"/>
    <mergeCell ref="A71:C71"/>
    <mergeCell ref="A72:H72"/>
    <mergeCell ref="G31:H31"/>
    <mergeCell ref="G32:H32"/>
    <mergeCell ref="B65:E65"/>
    <mergeCell ref="F65:H65"/>
    <mergeCell ref="B66:C66"/>
    <mergeCell ref="B67:E67"/>
    <mergeCell ref="F67:H67"/>
    <mergeCell ref="B68:C68"/>
    <mergeCell ref="B61:E61"/>
    <mergeCell ref="F61:H61"/>
    <mergeCell ref="B62:C62"/>
    <mergeCell ref="B63:E63"/>
    <mergeCell ref="F63:H63"/>
    <mergeCell ref="B64:C64"/>
    <mergeCell ref="I42:M42"/>
    <mergeCell ref="I38:M38"/>
    <mergeCell ref="I40:M40"/>
    <mergeCell ref="I44:M44"/>
    <mergeCell ref="I46:M46"/>
    <mergeCell ref="I48:M48"/>
    <mergeCell ref="A36:H36"/>
    <mergeCell ref="A35:C35"/>
    <mergeCell ref="A53:C53"/>
    <mergeCell ref="B44:C44"/>
    <mergeCell ref="B45:E45"/>
    <mergeCell ref="F45:H45"/>
    <mergeCell ref="B46:C46"/>
    <mergeCell ref="B47:E47"/>
    <mergeCell ref="F47:H47"/>
    <mergeCell ref="B39:E39"/>
    <mergeCell ref="B40:C40"/>
    <mergeCell ref="B41:E41"/>
    <mergeCell ref="F41:H41"/>
    <mergeCell ref="B42:C42"/>
    <mergeCell ref="B43:E43"/>
    <mergeCell ref="F43:H43"/>
    <mergeCell ref="D35:G35"/>
    <mergeCell ref="B38:C38"/>
    <mergeCell ref="I66:M66"/>
    <mergeCell ref="I68:M68"/>
    <mergeCell ref="I74:M74"/>
    <mergeCell ref="I76:M76"/>
    <mergeCell ref="I78:M78"/>
    <mergeCell ref="I80:M80"/>
    <mergeCell ref="I50:M50"/>
    <mergeCell ref="I56:M56"/>
    <mergeCell ref="I58:M58"/>
    <mergeCell ref="I60:M60"/>
    <mergeCell ref="I62:M62"/>
    <mergeCell ref="I64:M64"/>
    <mergeCell ref="I98:M98"/>
    <mergeCell ref="I100:M100"/>
    <mergeCell ref="I102:M102"/>
    <mergeCell ref="I104:M104"/>
    <mergeCell ref="I82:M82"/>
    <mergeCell ref="I84:M84"/>
    <mergeCell ref="I86:M86"/>
    <mergeCell ref="I92:M92"/>
    <mergeCell ref="I94:M94"/>
    <mergeCell ref="I96:M96"/>
  </mergeCells>
  <dataValidations count="3">
    <dataValidation allowBlank="1" sqref="A40 A44 A50 A48 A46 A42 A58 A62 A68 A66 A64 A60 A76 A80 A86 A84 A82 A78 A94 A98 A104 A102 A100 A96 N94:XFD94 N96:XFD96 N100:XFD100 N82:XFD82 N80:XFD80 N66:XFD66 N64:XFD64 N104:XFD104 N102:XFD102 N78:XFD78 N84:XFD84 N86:XFD86 N62:XFD62 N60:XFD60 N68:XFD68 A29 I48 I50 N40:XFD40 I66 N44:XFD44 I46 N42:XFD42 I84 A4:A5 D15:D16 A11:A19 D19 A21 I42 I40 I44 N46:XFD46 N48:XFD48 N50:XFD50 N58:XFD58 I86 I82 I78 I76 I80 N76:XFD76 I68 I64 I60 I58 I62 N98:XFD98 I102 I104 I100 I96 I94 I98 I3:XFD19" xr:uid="{55585224-1ABD-484F-96D1-06A1E9CEDE5D}"/>
    <dataValidation type="whole" allowBlank="1" showInputMessage="1" showErrorMessage="1" sqref="H68 H38 H40 H42 H44 H46 H48 H76 H56 H58 H60 H62 H64 H66 H92 H74 H86 H78 H80 H82 H84 H94 H96 H104 H98 H100 H102 H50" xr:uid="{EE217572-562F-4D01-A184-B5F656CF877D}">
      <formula1>0</formula1>
      <formula2>9.99999999999999E+23</formula2>
    </dataValidation>
    <dataValidation type="whole" showInputMessage="1" showErrorMessage="1" errorTitle="Please enter a valid number" error="Please only enter numbers without any spaces, letters or decimal points. _x000a_" sqref="D38:G38 D50:G50 D42:G42 D44:G44 D46:G46 D48:G48 D40:G40 D94:G94 D68:G68 D58:G58 D62:G62 D64:G64 D66:G66 D56:G56 D74:G74 D86:G86 D78:G78 D80:G80 D82:G82 D84:G84 D76:G76 D60:G60 D104:G104 D96:G96 D98:G98 D100:G100 D102:G102 D92:G92" xr:uid="{270188E4-2A02-4B39-B6F2-E943004A1151}">
      <formula1>0</formula1>
      <formula2>9.99999999999999E+23</formula2>
    </dataValidation>
  </dataValidations>
  <pageMargins left="0.25" right="0.25" top="0.75" bottom="0.75" header="0.3" footer="0.3"/>
  <pageSetup orientation="landscape" horizontalDpi="360" verticalDpi="360" r:id="rId1"/>
  <headerFooter>
    <oddHeader xml:space="preserve">&amp;L&amp;"Arial,Regular"&amp;8&amp;K04+000FeMa-Meter: Access and Usage 1A (for insurers)&amp;C&amp;"Arial,Regular"&amp;8&amp;K04+000
&amp;R&amp;"Arial,Regular"&amp;8&amp;K04+000Input data sheet </oddHeader>
    <oddFooter>&amp;L&amp;"Arial,Regular"&amp;8&amp;K04+000Developed by: Access to Insurance Initiative&amp;C&amp;"Arial,Regular"&amp;8&amp;K04+000
https://www.a2ii.org/en/home&amp;R&amp;"Arial,Regular"&amp;8&amp;K04+000&amp;P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FF1A631-82EA-40FB-B4D0-D630D39821E7}">
          <x14:formula1>
            <xm:f>Backend!$B$1:$B$7</xm:f>
          </x14:formula1>
          <xm:sqref>G24:H24</xm:sqref>
        </x14:dataValidation>
        <x14:dataValidation type="list" allowBlank="1" showInputMessage="1" showErrorMessage="1" xr:uid="{E9CDD333-BD5E-4044-894F-3C7C2EF28E72}">
          <x14:formula1>
            <xm:f>Backend!$B$9:$B$11</xm:f>
          </x14:formula1>
          <xm:sqref>G25:H25</xm:sqref>
        </x14:dataValidation>
        <x14:dataValidation type="list" allowBlank="1" showInputMessage="1" showErrorMessage="1" xr:uid="{3A87188F-66F9-405D-B760-8CDC318A64C0}">
          <x14:formula1>
            <xm:f>Backend!$B$13:$B$17</xm:f>
          </x14:formula1>
          <xm:sqref>G26:H26</xm:sqref>
        </x14:dataValidation>
        <x14:dataValidation type="list" allowBlank="1" showInputMessage="1" showErrorMessage="1" xr:uid="{0447AC6F-30AB-4CBA-8171-7003230E04D7}">
          <x14:formula1>
            <xm:f>Backend!$B$19:$B$23</xm:f>
          </x14:formula1>
          <xm:sqref>G27:H27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429BB-4E45-40A3-85A2-DB1B3C2E2B64}">
  <sheetPr>
    <tabColor rgb="FFFF0000"/>
  </sheetPr>
  <dimension ref="A1:ET4"/>
  <sheetViews>
    <sheetView showGridLines="0" topLeftCell="A12" workbookViewId="0">
      <selection activeCell="G36" sqref="G36"/>
    </sheetView>
  </sheetViews>
  <sheetFormatPr defaultColWidth="9" defaultRowHeight="11.4" x14ac:dyDescent="0.3"/>
  <cols>
    <col min="1" max="9" width="9" style="74"/>
    <col min="10" max="10" width="13.09765625" style="74" customWidth="1"/>
    <col min="11" max="16384" width="9" style="74"/>
  </cols>
  <sheetData>
    <row r="1" spans="1:150" ht="11.85" customHeight="1" x14ac:dyDescent="0.3">
      <c r="A1" s="73"/>
      <c r="B1" s="73"/>
      <c r="C1" s="73"/>
      <c r="D1" s="73"/>
      <c r="E1" s="73"/>
      <c r="F1" s="73"/>
      <c r="G1" s="73"/>
      <c r="H1" s="73"/>
      <c r="I1" s="73"/>
      <c r="J1" s="73"/>
      <c r="K1" s="113" t="s">
        <v>54</v>
      </c>
      <c r="L1" s="113"/>
      <c r="M1" s="113"/>
      <c r="N1" s="113"/>
      <c r="O1" s="113"/>
      <c r="P1" s="113" t="s">
        <v>54</v>
      </c>
      <c r="Q1" s="113"/>
      <c r="R1" s="113"/>
      <c r="S1" s="113"/>
      <c r="T1" s="113"/>
      <c r="U1" s="113" t="s">
        <v>54</v>
      </c>
      <c r="V1" s="113"/>
      <c r="W1" s="113"/>
      <c r="X1" s="113"/>
      <c r="Y1" s="113"/>
      <c r="Z1" s="113" t="s">
        <v>54</v>
      </c>
      <c r="AA1" s="113"/>
      <c r="AB1" s="113"/>
      <c r="AC1" s="113"/>
      <c r="AD1" s="113"/>
      <c r="AE1" s="113" t="s">
        <v>54</v>
      </c>
      <c r="AF1" s="113"/>
      <c r="AG1" s="113"/>
      <c r="AH1" s="113"/>
      <c r="AI1" s="113"/>
      <c r="AJ1" s="113" t="s">
        <v>54</v>
      </c>
      <c r="AK1" s="113"/>
      <c r="AL1" s="113"/>
      <c r="AM1" s="113"/>
      <c r="AN1" s="113"/>
      <c r="AO1" s="113" t="s">
        <v>54</v>
      </c>
      <c r="AP1" s="113"/>
      <c r="AQ1" s="113"/>
      <c r="AR1" s="113"/>
      <c r="AS1" s="113"/>
      <c r="AT1" s="113" t="s">
        <v>55</v>
      </c>
      <c r="AU1" s="113"/>
      <c r="AV1" s="113"/>
      <c r="AW1" s="113"/>
      <c r="AX1" s="113"/>
      <c r="AY1" s="113" t="s">
        <v>55</v>
      </c>
      <c r="AZ1" s="113"/>
      <c r="BA1" s="113"/>
      <c r="BB1" s="113"/>
      <c r="BC1" s="113"/>
      <c r="BD1" s="113" t="s">
        <v>55</v>
      </c>
      <c r="BE1" s="113"/>
      <c r="BF1" s="113"/>
      <c r="BG1" s="113"/>
      <c r="BH1" s="113"/>
      <c r="BI1" s="113" t="s">
        <v>55</v>
      </c>
      <c r="BJ1" s="113"/>
      <c r="BK1" s="113"/>
      <c r="BL1" s="113"/>
      <c r="BM1" s="113"/>
      <c r="BN1" s="113" t="s">
        <v>55</v>
      </c>
      <c r="BO1" s="113"/>
      <c r="BP1" s="113"/>
      <c r="BQ1" s="113"/>
      <c r="BR1" s="113"/>
      <c r="BS1" s="113" t="s">
        <v>55</v>
      </c>
      <c r="BT1" s="113"/>
      <c r="BU1" s="113"/>
      <c r="BV1" s="113"/>
      <c r="BW1" s="113"/>
      <c r="BX1" s="113" t="s">
        <v>55</v>
      </c>
      <c r="BY1" s="113"/>
      <c r="BZ1" s="113"/>
      <c r="CA1" s="113"/>
      <c r="CB1" s="113"/>
      <c r="CC1" s="113" t="s">
        <v>56</v>
      </c>
      <c r="CD1" s="113"/>
      <c r="CE1" s="113"/>
      <c r="CF1" s="113"/>
      <c r="CG1" s="113"/>
      <c r="CH1" s="113" t="s">
        <v>56</v>
      </c>
      <c r="CI1" s="113"/>
      <c r="CJ1" s="113"/>
      <c r="CK1" s="113"/>
      <c r="CL1" s="113"/>
      <c r="CM1" s="113" t="s">
        <v>56</v>
      </c>
      <c r="CN1" s="113"/>
      <c r="CO1" s="113"/>
      <c r="CP1" s="113"/>
      <c r="CQ1" s="113"/>
      <c r="CR1" s="113" t="s">
        <v>56</v>
      </c>
      <c r="CS1" s="113"/>
      <c r="CT1" s="113"/>
      <c r="CU1" s="113"/>
      <c r="CV1" s="113"/>
      <c r="CW1" s="113" t="s">
        <v>56</v>
      </c>
      <c r="CX1" s="113"/>
      <c r="CY1" s="113"/>
      <c r="CZ1" s="113"/>
      <c r="DA1" s="113"/>
      <c r="DB1" s="113" t="s">
        <v>56</v>
      </c>
      <c r="DC1" s="113"/>
      <c r="DD1" s="113"/>
      <c r="DE1" s="113"/>
      <c r="DF1" s="113"/>
      <c r="DG1" s="113" t="s">
        <v>56</v>
      </c>
      <c r="DH1" s="113"/>
      <c r="DI1" s="113"/>
      <c r="DJ1" s="113"/>
      <c r="DK1" s="113"/>
      <c r="DL1" s="113" t="s">
        <v>57</v>
      </c>
      <c r="DM1" s="113"/>
      <c r="DN1" s="113"/>
      <c r="DO1" s="113"/>
      <c r="DP1" s="113"/>
      <c r="DQ1" s="113" t="s">
        <v>57</v>
      </c>
      <c r="DR1" s="113"/>
      <c r="DS1" s="113"/>
      <c r="DT1" s="113"/>
      <c r="DU1" s="113"/>
      <c r="DV1" s="113" t="s">
        <v>57</v>
      </c>
      <c r="DW1" s="113"/>
      <c r="DX1" s="113"/>
      <c r="DY1" s="113"/>
      <c r="DZ1" s="113"/>
      <c r="EA1" s="113" t="s">
        <v>57</v>
      </c>
      <c r="EB1" s="113"/>
      <c r="EC1" s="113"/>
      <c r="ED1" s="113"/>
      <c r="EE1" s="113"/>
      <c r="EF1" s="113" t="s">
        <v>57</v>
      </c>
      <c r="EG1" s="113"/>
      <c r="EH1" s="113"/>
      <c r="EI1" s="113"/>
      <c r="EJ1" s="113"/>
      <c r="EK1" s="113" t="s">
        <v>57</v>
      </c>
      <c r="EL1" s="113"/>
      <c r="EM1" s="113"/>
      <c r="EN1" s="113"/>
      <c r="EO1" s="113"/>
      <c r="EP1" s="113" t="s">
        <v>57</v>
      </c>
      <c r="EQ1" s="113"/>
      <c r="ER1" s="113"/>
      <c r="ES1" s="113"/>
      <c r="ET1" s="113"/>
    </row>
    <row r="2" spans="1:150" x14ac:dyDescent="0.3">
      <c r="A2" s="73"/>
      <c r="B2" s="73"/>
      <c r="C2" s="73"/>
      <c r="D2" s="73"/>
      <c r="E2" s="73"/>
      <c r="F2" s="73"/>
      <c r="G2" s="73"/>
      <c r="H2" s="73"/>
      <c r="I2" s="73"/>
      <c r="J2" s="73"/>
      <c r="K2" s="113" t="s">
        <v>33</v>
      </c>
      <c r="L2" s="113"/>
      <c r="M2" s="113"/>
      <c r="N2" s="113"/>
      <c r="O2" s="113"/>
      <c r="P2" s="113" t="s">
        <v>35</v>
      </c>
      <c r="Q2" s="113"/>
      <c r="R2" s="113"/>
      <c r="S2" s="113"/>
      <c r="T2" s="113"/>
      <c r="U2" s="113" t="s">
        <v>37</v>
      </c>
      <c r="V2" s="113"/>
      <c r="W2" s="113"/>
      <c r="X2" s="113"/>
      <c r="Y2" s="113"/>
      <c r="Z2" s="113" t="s">
        <v>39</v>
      </c>
      <c r="AA2" s="113"/>
      <c r="AB2" s="113"/>
      <c r="AC2" s="113"/>
      <c r="AD2" s="113"/>
      <c r="AE2" s="113" t="s">
        <v>41</v>
      </c>
      <c r="AF2" s="113"/>
      <c r="AG2" s="113"/>
      <c r="AH2" s="113"/>
      <c r="AI2" s="113"/>
      <c r="AJ2" s="113" t="s">
        <v>43</v>
      </c>
      <c r="AK2" s="113"/>
      <c r="AL2" s="113"/>
      <c r="AM2" s="113"/>
      <c r="AN2" s="113"/>
      <c r="AO2" s="113" t="s">
        <v>45</v>
      </c>
      <c r="AP2" s="113"/>
      <c r="AQ2" s="113"/>
      <c r="AR2" s="113"/>
      <c r="AS2" s="113"/>
      <c r="AT2" s="113" t="s">
        <v>33</v>
      </c>
      <c r="AU2" s="113"/>
      <c r="AV2" s="113"/>
      <c r="AW2" s="113"/>
      <c r="AX2" s="113"/>
      <c r="AY2" s="113" t="s">
        <v>35</v>
      </c>
      <c r="AZ2" s="113"/>
      <c r="BA2" s="113"/>
      <c r="BB2" s="113"/>
      <c r="BC2" s="113"/>
      <c r="BD2" s="113" t="s">
        <v>37</v>
      </c>
      <c r="BE2" s="113"/>
      <c r="BF2" s="113"/>
      <c r="BG2" s="113"/>
      <c r="BH2" s="113"/>
      <c r="BI2" s="113" t="s">
        <v>39</v>
      </c>
      <c r="BJ2" s="113"/>
      <c r="BK2" s="113"/>
      <c r="BL2" s="113"/>
      <c r="BM2" s="113"/>
      <c r="BN2" s="113" t="s">
        <v>41</v>
      </c>
      <c r="BO2" s="113"/>
      <c r="BP2" s="113"/>
      <c r="BQ2" s="113"/>
      <c r="BR2" s="113"/>
      <c r="BS2" s="113" t="s">
        <v>43</v>
      </c>
      <c r="BT2" s="113"/>
      <c r="BU2" s="113"/>
      <c r="BV2" s="113"/>
      <c r="BW2" s="113"/>
      <c r="BX2" s="113" t="s">
        <v>45</v>
      </c>
      <c r="BY2" s="113"/>
      <c r="BZ2" s="113"/>
      <c r="CA2" s="113"/>
      <c r="CB2" s="113"/>
      <c r="CC2" s="113" t="s">
        <v>33</v>
      </c>
      <c r="CD2" s="113"/>
      <c r="CE2" s="113"/>
      <c r="CF2" s="113"/>
      <c r="CG2" s="113"/>
      <c r="CH2" s="113" t="s">
        <v>35</v>
      </c>
      <c r="CI2" s="113"/>
      <c r="CJ2" s="113"/>
      <c r="CK2" s="113"/>
      <c r="CL2" s="113"/>
      <c r="CM2" s="113" t="s">
        <v>37</v>
      </c>
      <c r="CN2" s="113"/>
      <c r="CO2" s="113"/>
      <c r="CP2" s="113"/>
      <c r="CQ2" s="113"/>
      <c r="CR2" s="113" t="s">
        <v>39</v>
      </c>
      <c r="CS2" s="113"/>
      <c r="CT2" s="113"/>
      <c r="CU2" s="113"/>
      <c r="CV2" s="113"/>
      <c r="CW2" s="113" t="s">
        <v>41</v>
      </c>
      <c r="CX2" s="113"/>
      <c r="CY2" s="113"/>
      <c r="CZ2" s="113"/>
      <c r="DA2" s="113"/>
      <c r="DB2" s="113" t="s">
        <v>43</v>
      </c>
      <c r="DC2" s="113"/>
      <c r="DD2" s="113"/>
      <c r="DE2" s="113"/>
      <c r="DF2" s="113"/>
      <c r="DG2" s="113" t="s">
        <v>45</v>
      </c>
      <c r="DH2" s="113"/>
      <c r="DI2" s="113"/>
      <c r="DJ2" s="113"/>
      <c r="DK2" s="113"/>
      <c r="DL2" s="113" t="s">
        <v>33</v>
      </c>
      <c r="DM2" s="113"/>
      <c r="DN2" s="113"/>
      <c r="DO2" s="113"/>
      <c r="DP2" s="113"/>
      <c r="DQ2" s="113" t="s">
        <v>35</v>
      </c>
      <c r="DR2" s="113"/>
      <c r="DS2" s="113"/>
      <c r="DT2" s="113"/>
      <c r="DU2" s="113"/>
      <c r="DV2" s="113" t="s">
        <v>37</v>
      </c>
      <c r="DW2" s="113"/>
      <c r="DX2" s="113"/>
      <c r="DY2" s="113"/>
      <c r="DZ2" s="113"/>
      <c r="EA2" s="113" t="s">
        <v>39</v>
      </c>
      <c r="EB2" s="113"/>
      <c r="EC2" s="113"/>
      <c r="ED2" s="113"/>
      <c r="EE2" s="113"/>
      <c r="EF2" s="113" t="s">
        <v>41</v>
      </c>
      <c r="EG2" s="113"/>
      <c r="EH2" s="113"/>
      <c r="EI2" s="113"/>
      <c r="EJ2" s="113"/>
      <c r="EK2" s="113" t="s">
        <v>43</v>
      </c>
      <c r="EL2" s="113"/>
      <c r="EM2" s="113"/>
      <c r="EN2" s="113"/>
      <c r="EO2" s="113"/>
      <c r="EP2" s="113" t="s">
        <v>45</v>
      </c>
      <c r="EQ2" s="113"/>
      <c r="ER2" s="113"/>
      <c r="ES2" s="113"/>
      <c r="ET2" s="113"/>
    </row>
    <row r="3" spans="1:150" s="76" customFormat="1" ht="34.200000000000003" x14ac:dyDescent="0.3">
      <c r="A3" s="75" t="s">
        <v>58</v>
      </c>
      <c r="B3" s="75" t="s">
        <v>59</v>
      </c>
      <c r="C3" s="75" t="s">
        <v>60</v>
      </c>
      <c r="D3" s="75" t="s">
        <v>61</v>
      </c>
      <c r="E3" s="75" t="s">
        <v>62</v>
      </c>
      <c r="F3" s="75" t="s">
        <v>63</v>
      </c>
      <c r="G3" s="75" t="s">
        <v>64</v>
      </c>
      <c r="H3" s="75" t="s">
        <v>65</v>
      </c>
      <c r="I3" s="75" t="s">
        <v>66</v>
      </c>
      <c r="J3" s="75" t="s">
        <v>67</v>
      </c>
      <c r="K3" s="75" t="s">
        <v>28</v>
      </c>
      <c r="L3" s="75" t="s">
        <v>29</v>
      </c>
      <c r="M3" s="75" t="s">
        <v>30</v>
      </c>
      <c r="N3" s="75" t="s">
        <v>68</v>
      </c>
      <c r="O3" s="75" t="s">
        <v>32</v>
      </c>
      <c r="P3" s="75" t="s">
        <v>28</v>
      </c>
      <c r="Q3" s="75" t="s">
        <v>29</v>
      </c>
      <c r="R3" s="75" t="s">
        <v>30</v>
      </c>
      <c r="S3" s="75" t="s">
        <v>68</v>
      </c>
      <c r="T3" s="75" t="s">
        <v>32</v>
      </c>
      <c r="U3" s="75" t="s">
        <v>28</v>
      </c>
      <c r="V3" s="75" t="s">
        <v>29</v>
      </c>
      <c r="W3" s="75" t="s">
        <v>30</v>
      </c>
      <c r="X3" s="75" t="s">
        <v>68</v>
      </c>
      <c r="Y3" s="75" t="s">
        <v>32</v>
      </c>
      <c r="Z3" s="75" t="s">
        <v>28</v>
      </c>
      <c r="AA3" s="75" t="s">
        <v>29</v>
      </c>
      <c r="AB3" s="75" t="s">
        <v>30</v>
      </c>
      <c r="AC3" s="75" t="s">
        <v>68</v>
      </c>
      <c r="AD3" s="75" t="s">
        <v>32</v>
      </c>
      <c r="AE3" s="75" t="s">
        <v>28</v>
      </c>
      <c r="AF3" s="75" t="s">
        <v>29</v>
      </c>
      <c r="AG3" s="75" t="s">
        <v>30</v>
      </c>
      <c r="AH3" s="75" t="s">
        <v>68</v>
      </c>
      <c r="AI3" s="75" t="s">
        <v>32</v>
      </c>
      <c r="AJ3" s="75" t="s">
        <v>28</v>
      </c>
      <c r="AK3" s="75" t="s">
        <v>29</v>
      </c>
      <c r="AL3" s="75" t="s">
        <v>30</v>
      </c>
      <c r="AM3" s="75" t="s">
        <v>68</v>
      </c>
      <c r="AN3" s="75" t="s">
        <v>32</v>
      </c>
      <c r="AO3" s="75" t="s">
        <v>28</v>
      </c>
      <c r="AP3" s="75" t="s">
        <v>29</v>
      </c>
      <c r="AQ3" s="75" t="s">
        <v>30</v>
      </c>
      <c r="AR3" s="75" t="s">
        <v>68</v>
      </c>
      <c r="AS3" s="75" t="s">
        <v>32</v>
      </c>
      <c r="AT3" s="75" t="s">
        <v>28</v>
      </c>
      <c r="AU3" s="75" t="s">
        <v>29</v>
      </c>
      <c r="AV3" s="75" t="s">
        <v>30</v>
      </c>
      <c r="AW3" s="75" t="s">
        <v>68</v>
      </c>
      <c r="AX3" s="75" t="s">
        <v>32</v>
      </c>
      <c r="AY3" s="75" t="s">
        <v>28</v>
      </c>
      <c r="AZ3" s="75" t="s">
        <v>29</v>
      </c>
      <c r="BA3" s="75" t="s">
        <v>30</v>
      </c>
      <c r="BB3" s="75" t="s">
        <v>68</v>
      </c>
      <c r="BC3" s="75" t="s">
        <v>32</v>
      </c>
      <c r="BD3" s="75" t="s">
        <v>28</v>
      </c>
      <c r="BE3" s="75" t="s">
        <v>29</v>
      </c>
      <c r="BF3" s="75" t="s">
        <v>30</v>
      </c>
      <c r="BG3" s="75" t="s">
        <v>68</v>
      </c>
      <c r="BH3" s="75" t="s">
        <v>32</v>
      </c>
      <c r="BI3" s="75" t="s">
        <v>28</v>
      </c>
      <c r="BJ3" s="75" t="s">
        <v>29</v>
      </c>
      <c r="BK3" s="75" t="s">
        <v>30</v>
      </c>
      <c r="BL3" s="75" t="s">
        <v>68</v>
      </c>
      <c r="BM3" s="75" t="s">
        <v>32</v>
      </c>
      <c r="BN3" s="75" t="s">
        <v>28</v>
      </c>
      <c r="BO3" s="75" t="s">
        <v>29</v>
      </c>
      <c r="BP3" s="75" t="s">
        <v>30</v>
      </c>
      <c r="BQ3" s="75" t="s">
        <v>68</v>
      </c>
      <c r="BR3" s="75" t="s">
        <v>32</v>
      </c>
      <c r="BS3" s="75" t="s">
        <v>28</v>
      </c>
      <c r="BT3" s="75" t="s">
        <v>29</v>
      </c>
      <c r="BU3" s="75" t="s">
        <v>30</v>
      </c>
      <c r="BV3" s="75" t="s">
        <v>68</v>
      </c>
      <c r="BW3" s="75" t="s">
        <v>32</v>
      </c>
      <c r="BX3" s="75" t="s">
        <v>28</v>
      </c>
      <c r="BY3" s="75" t="s">
        <v>29</v>
      </c>
      <c r="BZ3" s="75" t="s">
        <v>30</v>
      </c>
      <c r="CA3" s="75" t="s">
        <v>68</v>
      </c>
      <c r="CB3" s="75" t="s">
        <v>32</v>
      </c>
      <c r="CC3" s="75" t="s">
        <v>28</v>
      </c>
      <c r="CD3" s="75" t="s">
        <v>29</v>
      </c>
      <c r="CE3" s="75" t="s">
        <v>30</v>
      </c>
      <c r="CF3" s="75" t="s">
        <v>68</v>
      </c>
      <c r="CG3" s="75" t="s">
        <v>32</v>
      </c>
      <c r="CH3" s="75" t="s">
        <v>28</v>
      </c>
      <c r="CI3" s="75" t="s">
        <v>29</v>
      </c>
      <c r="CJ3" s="75" t="s">
        <v>30</v>
      </c>
      <c r="CK3" s="75" t="s">
        <v>68</v>
      </c>
      <c r="CL3" s="75" t="s">
        <v>32</v>
      </c>
      <c r="CM3" s="75" t="s">
        <v>28</v>
      </c>
      <c r="CN3" s="75" t="s">
        <v>29</v>
      </c>
      <c r="CO3" s="75" t="s">
        <v>30</v>
      </c>
      <c r="CP3" s="75" t="s">
        <v>68</v>
      </c>
      <c r="CQ3" s="75" t="s">
        <v>32</v>
      </c>
      <c r="CR3" s="75" t="s">
        <v>28</v>
      </c>
      <c r="CS3" s="75" t="s">
        <v>29</v>
      </c>
      <c r="CT3" s="75" t="s">
        <v>30</v>
      </c>
      <c r="CU3" s="75" t="s">
        <v>68</v>
      </c>
      <c r="CV3" s="75" t="s">
        <v>32</v>
      </c>
      <c r="CW3" s="75" t="s">
        <v>28</v>
      </c>
      <c r="CX3" s="75" t="s">
        <v>29</v>
      </c>
      <c r="CY3" s="75" t="s">
        <v>30</v>
      </c>
      <c r="CZ3" s="75" t="s">
        <v>68</v>
      </c>
      <c r="DA3" s="75" t="s">
        <v>32</v>
      </c>
      <c r="DB3" s="75" t="s">
        <v>28</v>
      </c>
      <c r="DC3" s="75" t="s">
        <v>29</v>
      </c>
      <c r="DD3" s="75" t="s">
        <v>30</v>
      </c>
      <c r="DE3" s="75" t="s">
        <v>68</v>
      </c>
      <c r="DF3" s="75" t="s">
        <v>32</v>
      </c>
      <c r="DG3" s="75" t="s">
        <v>28</v>
      </c>
      <c r="DH3" s="75" t="s">
        <v>29</v>
      </c>
      <c r="DI3" s="75" t="s">
        <v>30</v>
      </c>
      <c r="DJ3" s="75" t="s">
        <v>68</v>
      </c>
      <c r="DK3" s="75" t="s">
        <v>32</v>
      </c>
      <c r="DL3" s="75" t="s">
        <v>28</v>
      </c>
      <c r="DM3" s="75" t="s">
        <v>29</v>
      </c>
      <c r="DN3" s="75" t="s">
        <v>30</v>
      </c>
      <c r="DO3" s="75" t="s">
        <v>68</v>
      </c>
      <c r="DP3" s="75" t="s">
        <v>32</v>
      </c>
      <c r="DQ3" s="75" t="s">
        <v>28</v>
      </c>
      <c r="DR3" s="75" t="s">
        <v>29</v>
      </c>
      <c r="DS3" s="75" t="s">
        <v>30</v>
      </c>
      <c r="DT3" s="75" t="s">
        <v>68</v>
      </c>
      <c r="DU3" s="75" t="s">
        <v>32</v>
      </c>
      <c r="DV3" s="75" t="s">
        <v>28</v>
      </c>
      <c r="DW3" s="75" t="s">
        <v>29</v>
      </c>
      <c r="DX3" s="75" t="s">
        <v>30</v>
      </c>
      <c r="DY3" s="75" t="s">
        <v>68</v>
      </c>
      <c r="DZ3" s="75" t="s">
        <v>32</v>
      </c>
      <c r="EA3" s="75" t="s">
        <v>28</v>
      </c>
      <c r="EB3" s="75" t="s">
        <v>29</v>
      </c>
      <c r="EC3" s="75" t="s">
        <v>30</v>
      </c>
      <c r="ED3" s="75" t="s">
        <v>68</v>
      </c>
      <c r="EE3" s="75" t="s">
        <v>32</v>
      </c>
      <c r="EF3" s="75" t="s">
        <v>28</v>
      </c>
      <c r="EG3" s="75" t="s">
        <v>29</v>
      </c>
      <c r="EH3" s="75" t="s">
        <v>30</v>
      </c>
      <c r="EI3" s="75" t="s">
        <v>68</v>
      </c>
      <c r="EJ3" s="75" t="s">
        <v>32</v>
      </c>
      <c r="EK3" s="75" t="s">
        <v>28</v>
      </c>
      <c r="EL3" s="75" t="s">
        <v>29</v>
      </c>
      <c r="EM3" s="75" t="s">
        <v>30</v>
      </c>
      <c r="EN3" s="75" t="s">
        <v>68</v>
      </c>
      <c r="EO3" s="75" t="s">
        <v>32</v>
      </c>
      <c r="EP3" s="75" t="s">
        <v>28</v>
      </c>
      <c r="EQ3" s="75" t="s">
        <v>29</v>
      </c>
      <c r="ER3" s="75" t="s">
        <v>30</v>
      </c>
      <c r="ES3" s="75" t="s">
        <v>68</v>
      </c>
      <c r="ET3" s="75" t="s">
        <v>32</v>
      </c>
    </row>
    <row r="4" spans="1:150" ht="86.85" customHeight="1" x14ac:dyDescent="0.3">
      <c r="A4" s="77">
        <v>1</v>
      </c>
      <c r="B4" s="77">
        <f>INPUT!G22</f>
        <v>0</v>
      </c>
      <c r="C4" s="77">
        <f>INPUT!G23</f>
        <v>0</v>
      </c>
      <c r="D4" s="77">
        <f>INPUT!G24</f>
        <v>0</v>
      </c>
      <c r="E4" s="77">
        <f>INPUT!G25</f>
        <v>0</v>
      </c>
      <c r="F4" s="77">
        <f>INPUT!G26</f>
        <v>0</v>
      </c>
      <c r="G4" s="77">
        <f>INPUT!G27</f>
        <v>0</v>
      </c>
      <c r="H4" s="78">
        <f>INPUT!G31</f>
        <v>0</v>
      </c>
      <c r="I4" s="82">
        <f>INPUT!G33</f>
        <v>0</v>
      </c>
      <c r="J4" s="78">
        <f>INPUT!G32</f>
        <v>0</v>
      </c>
      <c r="K4" s="77">
        <f>INPUT!D38</f>
        <v>0</v>
      </c>
      <c r="L4" s="77">
        <f>INPUT!E38</f>
        <v>0</v>
      </c>
      <c r="M4" s="77">
        <f>INPUT!F38</f>
        <v>0</v>
      </c>
      <c r="N4" s="77">
        <f>INPUT!G38</f>
        <v>0</v>
      </c>
      <c r="O4" s="77">
        <f>INPUT!H38</f>
        <v>0</v>
      </c>
      <c r="P4" s="77">
        <f>INPUT!D40</f>
        <v>0</v>
      </c>
      <c r="Q4" s="77">
        <f>INPUT!E40</f>
        <v>0</v>
      </c>
      <c r="R4" s="77">
        <f>INPUT!F40</f>
        <v>0</v>
      </c>
      <c r="S4" s="77">
        <f>INPUT!G40</f>
        <v>0</v>
      </c>
      <c r="T4" s="77">
        <f>INPUT!H40</f>
        <v>0</v>
      </c>
      <c r="U4" s="77">
        <f>INPUT!D42</f>
        <v>0</v>
      </c>
      <c r="V4" s="77">
        <f>INPUT!E42</f>
        <v>0</v>
      </c>
      <c r="W4" s="77">
        <f>INPUT!F42</f>
        <v>0</v>
      </c>
      <c r="X4" s="77">
        <f>INPUT!G42</f>
        <v>0</v>
      </c>
      <c r="Y4" s="77">
        <f>INPUT!H42</f>
        <v>0</v>
      </c>
      <c r="Z4" s="77">
        <f>INPUT!D44</f>
        <v>0</v>
      </c>
      <c r="AA4" s="77">
        <f>INPUT!E44</f>
        <v>0</v>
      </c>
      <c r="AB4" s="77">
        <f>INPUT!F44</f>
        <v>0</v>
      </c>
      <c r="AC4" s="77">
        <f>INPUT!G44</f>
        <v>0</v>
      </c>
      <c r="AD4" s="77">
        <f>INPUT!H44</f>
        <v>0</v>
      </c>
      <c r="AE4" s="77">
        <f>INPUT!D46</f>
        <v>0</v>
      </c>
      <c r="AF4" s="77">
        <f>INPUT!E46</f>
        <v>0</v>
      </c>
      <c r="AG4" s="77">
        <f>INPUT!F46</f>
        <v>0</v>
      </c>
      <c r="AH4" s="77">
        <f>INPUT!G46</f>
        <v>0</v>
      </c>
      <c r="AI4" s="77">
        <f>INPUT!H46</f>
        <v>0</v>
      </c>
      <c r="AJ4" s="77">
        <f>INPUT!D48</f>
        <v>0</v>
      </c>
      <c r="AK4" s="77">
        <f>INPUT!E48</f>
        <v>0</v>
      </c>
      <c r="AL4" s="77">
        <f>INPUT!F48</f>
        <v>0</v>
      </c>
      <c r="AM4" s="77">
        <f>INPUT!G48</f>
        <v>0</v>
      </c>
      <c r="AN4" s="77">
        <f>INPUT!H48</f>
        <v>0</v>
      </c>
      <c r="AO4" s="77">
        <f>INPUT!D50</f>
        <v>0</v>
      </c>
      <c r="AP4" s="77">
        <f>INPUT!E50</f>
        <v>0</v>
      </c>
      <c r="AQ4" s="77">
        <f>INPUT!F50</f>
        <v>0</v>
      </c>
      <c r="AR4" s="77">
        <f>INPUT!G50</f>
        <v>0</v>
      </c>
      <c r="AS4" s="77">
        <f>INPUT!H50</f>
        <v>0</v>
      </c>
      <c r="AT4" s="77">
        <f>INPUT!D56</f>
        <v>0</v>
      </c>
      <c r="AU4" s="77">
        <f>INPUT!E56</f>
        <v>0</v>
      </c>
      <c r="AV4" s="77">
        <f>INPUT!F56</f>
        <v>0</v>
      </c>
      <c r="AW4" s="77">
        <f>INPUT!G56</f>
        <v>0</v>
      </c>
      <c r="AX4" s="77">
        <f>INPUT!H56</f>
        <v>0</v>
      </c>
      <c r="AY4" s="77">
        <f>INPUT!D58</f>
        <v>0</v>
      </c>
      <c r="AZ4" s="77">
        <f>INPUT!E58</f>
        <v>0</v>
      </c>
      <c r="BA4" s="77">
        <f>INPUT!F58</f>
        <v>0</v>
      </c>
      <c r="BB4" s="77">
        <f>INPUT!G58</f>
        <v>0</v>
      </c>
      <c r="BC4" s="77">
        <f>INPUT!H58</f>
        <v>0</v>
      </c>
      <c r="BD4" s="77">
        <f>INPUT!D60</f>
        <v>0</v>
      </c>
      <c r="BE4" s="77">
        <f>INPUT!E60</f>
        <v>0</v>
      </c>
      <c r="BF4" s="77">
        <f>INPUT!F60</f>
        <v>0</v>
      </c>
      <c r="BG4" s="77">
        <f>INPUT!G60</f>
        <v>0</v>
      </c>
      <c r="BH4" s="77">
        <f>INPUT!H60</f>
        <v>0</v>
      </c>
      <c r="BI4" s="77">
        <f>INPUT!D62</f>
        <v>0</v>
      </c>
      <c r="BJ4" s="77">
        <f>INPUT!E62</f>
        <v>0</v>
      </c>
      <c r="BK4" s="77">
        <f>INPUT!F62</f>
        <v>0</v>
      </c>
      <c r="BL4" s="77">
        <f>INPUT!G62</f>
        <v>0</v>
      </c>
      <c r="BM4" s="77">
        <f>INPUT!H62</f>
        <v>0</v>
      </c>
      <c r="BN4" s="77">
        <f>INPUT!D64</f>
        <v>0</v>
      </c>
      <c r="BO4" s="77">
        <f>INPUT!E64</f>
        <v>0</v>
      </c>
      <c r="BP4" s="77">
        <f>INPUT!F64</f>
        <v>0</v>
      </c>
      <c r="BQ4" s="77">
        <f>INPUT!G64</f>
        <v>0</v>
      </c>
      <c r="BR4" s="77">
        <f>INPUT!H64</f>
        <v>0</v>
      </c>
      <c r="BS4" s="77">
        <f>INPUT!D66</f>
        <v>0</v>
      </c>
      <c r="BT4" s="77">
        <f>INPUT!E66</f>
        <v>0</v>
      </c>
      <c r="BU4" s="77">
        <f>INPUT!F66</f>
        <v>0</v>
      </c>
      <c r="BV4" s="77">
        <f>INPUT!G66</f>
        <v>0</v>
      </c>
      <c r="BW4" s="77">
        <f>INPUT!H66</f>
        <v>0</v>
      </c>
      <c r="BX4" s="77">
        <f>INPUT!D68</f>
        <v>0</v>
      </c>
      <c r="BY4" s="77">
        <f>INPUT!E68</f>
        <v>0</v>
      </c>
      <c r="BZ4" s="77">
        <f>INPUT!F68</f>
        <v>0</v>
      </c>
      <c r="CA4" s="77">
        <f>INPUT!G68</f>
        <v>0</v>
      </c>
      <c r="CB4" s="77">
        <f>INPUT!H68</f>
        <v>0</v>
      </c>
      <c r="CC4" s="77">
        <f>INPUT!D74</f>
        <v>0</v>
      </c>
      <c r="CD4" s="77">
        <f>INPUT!E74</f>
        <v>0</v>
      </c>
      <c r="CE4" s="77">
        <f>INPUT!F74</f>
        <v>0</v>
      </c>
      <c r="CF4" s="77">
        <f>INPUT!G74</f>
        <v>0</v>
      </c>
      <c r="CG4" s="77">
        <f>INPUT!H74</f>
        <v>0</v>
      </c>
      <c r="CH4" s="77">
        <f>INPUT!D76</f>
        <v>0</v>
      </c>
      <c r="CI4" s="77">
        <f>INPUT!E76</f>
        <v>0</v>
      </c>
      <c r="CJ4" s="77">
        <f>INPUT!F76</f>
        <v>0</v>
      </c>
      <c r="CK4" s="77">
        <f>INPUT!G76</f>
        <v>0</v>
      </c>
      <c r="CL4" s="77">
        <f>INPUT!H76</f>
        <v>0</v>
      </c>
      <c r="CM4" s="77">
        <f>INPUT!D78</f>
        <v>0</v>
      </c>
      <c r="CN4" s="77">
        <f>INPUT!E78</f>
        <v>0</v>
      </c>
      <c r="CO4" s="77">
        <f>INPUT!F78</f>
        <v>0</v>
      </c>
      <c r="CP4" s="77">
        <f>INPUT!G78</f>
        <v>0</v>
      </c>
      <c r="CQ4" s="77">
        <f>INPUT!H78</f>
        <v>0</v>
      </c>
      <c r="CR4" s="77">
        <f>INPUT!D80</f>
        <v>0</v>
      </c>
      <c r="CS4" s="77">
        <f>INPUT!E80</f>
        <v>0</v>
      </c>
      <c r="CT4" s="77">
        <f>INPUT!F80</f>
        <v>0</v>
      </c>
      <c r="CU4" s="77">
        <f>INPUT!G80</f>
        <v>0</v>
      </c>
      <c r="CV4" s="77">
        <f>INPUT!H80</f>
        <v>0</v>
      </c>
      <c r="CW4" s="77">
        <f>INPUT!D82</f>
        <v>0</v>
      </c>
      <c r="CX4" s="77">
        <f>INPUT!E82</f>
        <v>0</v>
      </c>
      <c r="CY4" s="77">
        <f>INPUT!F82</f>
        <v>0</v>
      </c>
      <c r="CZ4" s="77">
        <f>INPUT!G82</f>
        <v>0</v>
      </c>
      <c r="DA4" s="77">
        <f>INPUT!H82</f>
        <v>0</v>
      </c>
      <c r="DB4" s="77">
        <f>INPUT!D84</f>
        <v>0</v>
      </c>
      <c r="DC4" s="77">
        <f>INPUT!E84</f>
        <v>0</v>
      </c>
      <c r="DD4" s="77">
        <f>INPUT!F84</f>
        <v>0</v>
      </c>
      <c r="DE4" s="77">
        <f>INPUT!G84</f>
        <v>0</v>
      </c>
      <c r="DF4" s="77">
        <f>INPUT!H84</f>
        <v>0</v>
      </c>
      <c r="DG4" s="77">
        <f>INPUT!D86</f>
        <v>0</v>
      </c>
      <c r="DH4" s="77">
        <f>INPUT!E86</f>
        <v>0</v>
      </c>
      <c r="DI4" s="77">
        <f>INPUT!F86</f>
        <v>0</v>
      </c>
      <c r="DJ4" s="77">
        <f>INPUT!G86</f>
        <v>0</v>
      </c>
      <c r="DK4" s="77">
        <f>INPUT!H86</f>
        <v>0</v>
      </c>
      <c r="DL4" s="77">
        <f>INPUT!D92</f>
        <v>0</v>
      </c>
      <c r="DM4" s="77">
        <f>INPUT!E92</f>
        <v>0</v>
      </c>
      <c r="DN4" s="77">
        <f>INPUT!F92</f>
        <v>0</v>
      </c>
      <c r="DO4" s="77">
        <f>INPUT!G92</f>
        <v>0</v>
      </c>
      <c r="DP4" s="77">
        <f>INPUT!H92</f>
        <v>0</v>
      </c>
      <c r="DQ4" s="77">
        <f>INPUT!D94</f>
        <v>0</v>
      </c>
      <c r="DR4" s="77">
        <f>INPUT!E94</f>
        <v>0</v>
      </c>
      <c r="DS4" s="77">
        <f>INPUT!F94</f>
        <v>0</v>
      </c>
      <c r="DT4" s="77">
        <f>INPUT!G94</f>
        <v>0</v>
      </c>
      <c r="DU4" s="77">
        <f>INPUT!H94</f>
        <v>0</v>
      </c>
      <c r="DV4" s="77">
        <f>INPUT!D96</f>
        <v>0</v>
      </c>
      <c r="DW4" s="77">
        <f>INPUT!E96</f>
        <v>0</v>
      </c>
      <c r="DX4" s="77">
        <f>INPUT!F96</f>
        <v>0</v>
      </c>
      <c r="DY4" s="77">
        <f>INPUT!G96</f>
        <v>0</v>
      </c>
      <c r="DZ4" s="77">
        <f>INPUT!H96</f>
        <v>0</v>
      </c>
      <c r="EA4" s="77">
        <f>INPUT!D98</f>
        <v>0</v>
      </c>
      <c r="EB4" s="77">
        <f>INPUT!E98</f>
        <v>0</v>
      </c>
      <c r="EC4" s="77">
        <f>INPUT!F98</f>
        <v>0</v>
      </c>
      <c r="ED4" s="77">
        <f>INPUT!G98</f>
        <v>0</v>
      </c>
      <c r="EE4" s="77">
        <f>INPUT!H98</f>
        <v>0</v>
      </c>
      <c r="EF4" s="77">
        <f>INPUT!D100</f>
        <v>0</v>
      </c>
      <c r="EG4" s="77">
        <f>INPUT!E100</f>
        <v>0</v>
      </c>
      <c r="EH4" s="77">
        <f>INPUT!F100</f>
        <v>0</v>
      </c>
      <c r="EI4" s="77">
        <f>INPUT!G100</f>
        <v>0</v>
      </c>
      <c r="EJ4" s="77">
        <f>INPUT!H100</f>
        <v>0</v>
      </c>
      <c r="EK4" s="77">
        <f>INPUT!D102</f>
        <v>0</v>
      </c>
      <c r="EL4" s="77">
        <f>INPUT!E102</f>
        <v>0</v>
      </c>
      <c r="EM4" s="77">
        <f>INPUT!F102</f>
        <v>0</v>
      </c>
      <c r="EN4" s="77">
        <f>INPUT!G102</f>
        <v>0</v>
      </c>
      <c r="EO4" s="77">
        <f>INPUT!H102</f>
        <v>0</v>
      </c>
      <c r="EP4" s="77">
        <f>INPUT!D104</f>
        <v>0</v>
      </c>
      <c r="EQ4" s="77">
        <f>INPUT!E104</f>
        <v>0</v>
      </c>
      <c r="ER4" s="77">
        <f>INPUT!F104</f>
        <v>0</v>
      </c>
      <c r="ES4" s="77">
        <f>INPUT!G104</f>
        <v>0</v>
      </c>
      <c r="ET4" s="77">
        <f>INPUT!H104</f>
        <v>0</v>
      </c>
    </row>
  </sheetData>
  <sheetProtection algorithmName="SHA-512" hashValue="CBj5NUKcRE1/xndg69oqdp6TvgbAZvczi6hvqGMBqmZvNi2xGtyL1NTZkpuP9BWyc8uCQglsbR7qkeV1bFssrw==" saltValue="7nDjs/Ua467CNLAEq+A/lQ==" spinCount="100000" sheet="1" objects="1" scenarios="1"/>
  <mergeCells count="56">
    <mergeCell ref="AY1:BC1"/>
    <mergeCell ref="K2:O2"/>
    <mergeCell ref="P2:T2"/>
    <mergeCell ref="U2:Y2"/>
    <mergeCell ref="Z2:AD2"/>
    <mergeCell ref="AE2:AI2"/>
    <mergeCell ref="K1:O1"/>
    <mergeCell ref="P1:T1"/>
    <mergeCell ref="U1:Y1"/>
    <mergeCell ref="Z1:AD1"/>
    <mergeCell ref="AE1:AI1"/>
    <mergeCell ref="AJ1:AN1"/>
    <mergeCell ref="AJ2:AN2"/>
    <mergeCell ref="AO1:AS1"/>
    <mergeCell ref="AO2:AS2"/>
    <mergeCell ref="AT1:AX1"/>
    <mergeCell ref="AT2:AX2"/>
    <mergeCell ref="AY2:BC2"/>
    <mergeCell ref="BD2:BH2"/>
    <mergeCell ref="BI2:BM2"/>
    <mergeCell ref="BN2:BR2"/>
    <mergeCell ref="BD1:BH1"/>
    <mergeCell ref="BI1:BM1"/>
    <mergeCell ref="BN1:BR1"/>
    <mergeCell ref="BS1:BW1"/>
    <mergeCell ref="BX1:CB1"/>
    <mergeCell ref="BS2:BW2"/>
    <mergeCell ref="BX2:CB2"/>
    <mergeCell ref="CC1:CG1"/>
    <mergeCell ref="CH1:CL1"/>
    <mergeCell ref="CM1:CQ1"/>
    <mergeCell ref="CW1:DA1"/>
    <mergeCell ref="DB1:DF1"/>
    <mergeCell ref="DG1:DK1"/>
    <mergeCell ref="CC2:CG2"/>
    <mergeCell ref="CH2:CL2"/>
    <mergeCell ref="CM2:CQ2"/>
    <mergeCell ref="CR2:CV2"/>
    <mergeCell ref="CW2:DA2"/>
    <mergeCell ref="DB2:DF2"/>
    <mergeCell ref="DG2:DK2"/>
    <mergeCell ref="CR1:CV1"/>
    <mergeCell ref="EP1:ET1"/>
    <mergeCell ref="DL2:DP2"/>
    <mergeCell ref="DQ2:DU2"/>
    <mergeCell ref="DV2:DZ2"/>
    <mergeCell ref="EA2:EE2"/>
    <mergeCell ref="EF2:EJ2"/>
    <mergeCell ref="EK2:EO2"/>
    <mergeCell ref="EP2:ET2"/>
    <mergeCell ref="DL1:DP1"/>
    <mergeCell ref="DQ1:DU1"/>
    <mergeCell ref="DV1:DZ1"/>
    <mergeCell ref="EA1:EE1"/>
    <mergeCell ref="EF1:EJ1"/>
    <mergeCell ref="EK1:EO1"/>
  </mergeCells>
  <pageMargins left="0.7" right="0.7" top="0.75" bottom="0.75" header="0.3" footer="0.3"/>
  <ignoredErrors>
    <ignoredError xmlns:x16r3="http://schemas.microsoft.com/office/spreadsheetml/2018/08/main" sqref="I4" x16r3:misleadingForma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3FAAB-174B-4ABA-9BEE-048E9A50F25E}">
  <dimension ref="A1:U95"/>
  <sheetViews>
    <sheetView showGridLines="0" zoomScaleNormal="100" workbookViewId="0">
      <selection activeCell="D26" sqref="D26"/>
    </sheetView>
  </sheetViews>
  <sheetFormatPr defaultColWidth="0" defaultRowHeight="13.2" zeroHeight="1" x14ac:dyDescent="0.25"/>
  <cols>
    <col min="1" max="1" width="14.5" style="1" customWidth="1"/>
    <col min="2" max="2" width="17" style="1" customWidth="1"/>
    <col min="3" max="3" width="16.5" style="8" customWidth="1"/>
    <col min="4" max="8" width="15" style="1" customWidth="1"/>
    <col min="9" max="9" width="2.5" style="24" customWidth="1"/>
    <col min="10" max="10" width="5.09765625" style="1" bestFit="1" customWidth="1"/>
    <col min="11" max="11" width="21" style="1" bestFit="1" customWidth="1"/>
    <col min="12" max="12" width="26.5" style="1" customWidth="1"/>
    <col min="13" max="17" width="8" style="1" customWidth="1"/>
    <col min="18" max="21" width="9" style="1" customWidth="1"/>
    <col min="22" max="16384" width="9" style="1" hidden="1"/>
  </cols>
  <sheetData>
    <row r="1" spans="1:17" ht="25.35" customHeight="1" thickBot="1" x14ac:dyDescent="0.3">
      <c r="A1" s="24"/>
      <c r="D1" s="25" t="s">
        <v>69</v>
      </c>
      <c r="E1" s="123">
        <f>INPUT!G23</f>
        <v>0</v>
      </c>
      <c r="F1" s="123"/>
      <c r="G1" s="7"/>
    </row>
    <row r="2" spans="1:17" ht="23.1" customHeight="1" thickBot="1" x14ac:dyDescent="0.3">
      <c r="B2" s="26"/>
      <c r="C2" s="26"/>
      <c r="D2" s="27" t="s">
        <v>70</v>
      </c>
      <c r="E2" s="28">
        <f>INPUT!G31</f>
        <v>0</v>
      </c>
      <c r="F2" s="27" t="s">
        <v>71</v>
      </c>
      <c r="G2" s="28">
        <f>INPUT!G32</f>
        <v>0</v>
      </c>
    </row>
    <row r="3" spans="1:17" ht="23.1" customHeight="1" x14ac:dyDescent="0.25">
      <c r="A3" s="116" t="s">
        <v>148</v>
      </c>
      <c r="B3" s="116"/>
      <c r="C3" s="116"/>
      <c r="D3" s="116"/>
      <c r="E3" s="29"/>
      <c r="F3" s="27"/>
      <c r="G3" s="29"/>
    </row>
    <row r="4" spans="1:17" ht="25.5" customHeight="1" x14ac:dyDescent="0.25">
      <c r="A4" s="116"/>
      <c r="B4" s="116"/>
      <c r="C4" s="116"/>
      <c r="D4" s="116"/>
      <c r="E4" s="5"/>
      <c r="F4" s="5"/>
      <c r="G4" s="5"/>
      <c r="H4" s="5"/>
    </row>
    <row r="5" spans="1:17" ht="29.25" customHeight="1" x14ac:dyDescent="0.25">
      <c r="A5" s="126" t="s">
        <v>1</v>
      </c>
      <c r="B5" s="126"/>
      <c r="C5" s="126"/>
      <c r="D5" s="126"/>
      <c r="E5" s="126"/>
      <c r="F5" s="126"/>
      <c r="G5" s="126"/>
      <c r="H5" s="126"/>
      <c r="J5" s="124" t="s">
        <v>72</v>
      </c>
      <c r="K5" s="124"/>
      <c r="L5" s="124"/>
      <c r="M5" s="124"/>
      <c r="N5" s="124"/>
      <c r="O5" s="124"/>
      <c r="P5" s="124"/>
      <c r="Q5" s="124"/>
    </row>
    <row r="6" spans="1:17" ht="36" customHeight="1" x14ac:dyDescent="0.25">
      <c r="A6" s="127" t="s">
        <v>73</v>
      </c>
      <c r="B6" s="128"/>
      <c r="C6" s="128"/>
      <c r="D6" s="128"/>
      <c r="E6" s="128"/>
      <c r="F6" s="128"/>
      <c r="G6" s="128"/>
      <c r="H6" s="128"/>
      <c r="J6" s="30" t="s">
        <v>74</v>
      </c>
      <c r="K6" s="131" t="s">
        <v>75</v>
      </c>
      <c r="L6" s="131"/>
      <c r="M6" s="131"/>
      <c r="N6" s="131"/>
      <c r="O6" s="131"/>
      <c r="P6" s="131"/>
      <c r="Q6" s="131"/>
    </row>
    <row r="7" spans="1:17" ht="36" customHeight="1" x14ac:dyDescent="0.25">
      <c r="A7" s="129"/>
      <c r="B7" s="129"/>
      <c r="C7" s="129"/>
      <c r="D7" s="129"/>
      <c r="E7" s="129"/>
      <c r="F7" s="129"/>
      <c r="G7" s="129"/>
      <c r="H7" s="129"/>
      <c r="J7" s="30" t="s">
        <v>76</v>
      </c>
      <c r="K7" s="132" t="s">
        <v>77</v>
      </c>
      <c r="L7" s="132"/>
      <c r="M7" s="132"/>
      <c r="N7" s="132"/>
      <c r="O7" s="132"/>
      <c r="P7" s="132"/>
      <c r="Q7" s="132"/>
    </row>
    <row r="8" spans="1:17" ht="36" customHeight="1" x14ac:dyDescent="0.25">
      <c r="A8" s="129"/>
      <c r="B8" s="129"/>
      <c r="C8" s="129"/>
      <c r="D8" s="129"/>
      <c r="E8" s="129"/>
      <c r="F8" s="129"/>
      <c r="G8" s="129"/>
      <c r="H8" s="129"/>
      <c r="J8" s="30" t="s">
        <v>78</v>
      </c>
      <c r="K8" s="132" t="s">
        <v>79</v>
      </c>
      <c r="L8" s="132"/>
      <c r="M8" s="132"/>
      <c r="N8" s="132"/>
      <c r="O8" s="132"/>
      <c r="P8" s="132"/>
      <c r="Q8" s="132"/>
    </row>
    <row r="9" spans="1:17" ht="36" customHeight="1" x14ac:dyDescent="0.25">
      <c r="A9" s="129"/>
      <c r="B9" s="129"/>
      <c r="C9" s="129"/>
      <c r="D9" s="129"/>
      <c r="E9" s="129"/>
      <c r="F9" s="129"/>
      <c r="G9" s="129"/>
      <c r="H9" s="129"/>
      <c r="J9" s="30" t="s">
        <v>80</v>
      </c>
      <c r="K9" s="132" t="s">
        <v>81</v>
      </c>
      <c r="L9" s="132"/>
      <c r="M9" s="132"/>
      <c r="N9" s="132"/>
      <c r="O9" s="132"/>
      <c r="P9" s="132"/>
      <c r="Q9" s="132"/>
    </row>
    <row r="10" spans="1:17" ht="36" customHeight="1" x14ac:dyDescent="0.25">
      <c r="A10" s="129"/>
      <c r="B10" s="129"/>
      <c r="C10" s="129"/>
      <c r="D10" s="129"/>
      <c r="E10" s="129"/>
      <c r="F10" s="129"/>
      <c r="G10" s="129"/>
      <c r="H10" s="129"/>
      <c r="J10" s="30" t="s">
        <v>82</v>
      </c>
      <c r="K10" s="132" t="s">
        <v>83</v>
      </c>
      <c r="L10" s="132"/>
      <c r="M10" s="132"/>
      <c r="N10" s="132"/>
      <c r="O10" s="132"/>
      <c r="P10" s="132"/>
      <c r="Q10" s="132"/>
    </row>
    <row r="11" spans="1:17" ht="36" customHeight="1" x14ac:dyDescent="0.25">
      <c r="A11" s="129"/>
      <c r="B11" s="129"/>
      <c r="C11" s="129"/>
      <c r="D11" s="129"/>
      <c r="E11" s="129"/>
      <c r="F11" s="129"/>
      <c r="G11" s="129"/>
      <c r="H11" s="129"/>
      <c r="J11" s="30" t="s">
        <v>84</v>
      </c>
      <c r="K11" s="132" t="s">
        <v>85</v>
      </c>
      <c r="L11" s="132"/>
      <c r="M11" s="132"/>
      <c r="N11" s="132"/>
      <c r="O11" s="132"/>
      <c r="P11" s="132"/>
      <c r="Q11" s="132"/>
    </row>
    <row r="12" spans="1:17" ht="29.25" customHeight="1" x14ac:dyDescent="0.25">
      <c r="A12" s="129"/>
      <c r="B12" s="129"/>
      <c r="C12" s="129"/>
      <c r="D12" s="129"/>
      <c r="E12" s="129"/>
      <c r="F12" s="129"/>
      <c r="G12" s="129"/>
      <c r="H12" s="129"/>
      <c r="J12" s="124" t="s">
        <v>86</v>
      </c>
      <c r="K12" s="124"/>
      <c r="L12" s="124"/>
      <c r="M12" s="124"/>
      <c r="N12" s="124"/>
      <c r="O12" s="124"/>
      <c r="P12" s="124"/>
      <c r="Q12" s="124"/>
    </row>
    <row r="13" spans="1:17" ht="21" customHeight="1" x14ac:dyDescent="0.25">
      <c r="A13" s="129"/>
      <c r="B13" s="129"/>
      <c r="C13" s="129"/>
      <c r="D13" s="129"/>
      <c r="E13" s="129"/>
      <c r="F13" s="129"/>
      <c r="G13" s="129"/>
      <c r="H13" s="129"/>
      <c r="J13" s="125" t="s">
        <v>87</v>
      </c>
      <c r="K13" s="125"/>
      <c r="L13" s="125"/>
      <c r="M13" s="125"/>
      <c r="N13" s="125"/>
      <c r="O13" s="125"/>
      <c r="P13" s="125"/>
      <c r="Q13" s="125"/>
    </row>
    <row r="14" spans="1:17" ht="21" customHeight="1" x14ac:dyDescent="0.25">
      <c r="A14" s="129"/>
      <c r="B14" s="129"/>
      <c r="C14" s="129"/>
      <c r="D14" s="129"/>
      <c r="E14" s="129"/>
      <c r="F14" s="129"/>
      <c r="G14" s="129"/>
      <c r="H14" s="129"/>
      <c r="J14" s="125"/>
      <c r="K14" s="125"/>
      <c r="L14" s="125"/>
      <c r="M14" s="125"/>
      <c r="N14" s="125"/>
      <c r="O14" s="125"/>
      <c r="P14" s="125"/>
      <c r="Q14" s="125"/>
    </row>
    <row r="15" spans="1:17" ht="21" customHeight="1" x14ac:dyDescent="0.25">
      <c r="A15" s="129"/>
      <c r="B15" s="129"/>
      <c r="C15" s="129"/>
      <c r="D15" s="129"/>
      <c r="E15" s="129"/>
      <c r="F15" s="129"/>
      <c r="G15" s="129"/>
      <c r="H15" s="129"/>
      <c r="J15" s="125"/>
      <c r="K15" s="125"/>
      <c r="L15" s="125"/>
      <c r="M15" s="125"/>
      <c r="N15" s="125"/>
      <c r="O15" s="125"/>
      <c r="P15" s="125"/>
      <c r="Q15" s="125"/>
    </row>
    <row r="16" spans="1:17" ht="21" customHeight="1" x14ac:dyDescent="0.25">
      <c r="A16" s="129"/>
      <c r="B16" s="129"/>
      <c r="C16" s="129"/>
      <c r="D16" s="129"/>
      <c r="E16" s="129"/>
      <c r="F16" s="129"/>
      <c r="G16" s="129"/>
      <c r="H16" s="129"/>
      <c r="J16" s="125"/>
      <c r="K16" s="125"/>
      <c r="L16" s="125"/>
      <c r="M16" s="125"/>
      <c r="N16" s="125"/>
      <c r="O16" s="125"/>
      <c r="P16" s="125"/>
      <c r="Q16" s="125"/>
    </row>
    <row r="17" spans="1:17" ht="21" customHeight="1" x14ac:dyDescent="0.25">
      <c r="A17" s="130"/>
      <c r="B17" s="130"/>
      <c r="C17" s="130"/>
      <c r="D17" s="130"/>
      <c r="E17" s="130"/>
      <c r="F17" s="130"/>
      <c r="G17" s="130"/>
      <c r="H17" s="130"/>
      <c r="J17" s="125"/>
      <c r="K17" s="125"/>
      <c r="L17" s="125"/>
      <c r="M17" s="125"/>
      <c r="N17" s="125"/>
      <c r="O17" s="125"/>
      <c r="P17" s="125"/>
      <c r="Q17" s="125"/>
    </row>
    <row r="18" spans="1:17" ht="30.75" customHeight="1" x14ac:dyDescent="0.25"/>
    <row r="19" spans="1:17" ht="30.75" customHeight="1" x14ac:dyDescent="0.25">
      <c r="B19" s="31"/>
      <c r="C19" s="32"/>
      <c r="D19" s="24"/>
      <c r="E19" s="24"/>
      <c r="F19" s="24"/>
      <c r="G19" s="24"/>
    </row>
    <row r="20" spans="1:17" ht="35.25" customHeight="1" x14ac:dyDescent="0.25">
      <c r="A20" s="119" t="s">
        <v>88</v>
      </c>
      <c r="B20" s="119"/>
      <c r="C20" s="119"/>
      <c r="D20" s="120" t="s">
        <v>89</v>
      </c>
      <c r="E20" s="121"/>
      <c r="F20" s="121"/>
      <c r="G20" s="121"/>
      <c r="H20" s="121"/>
      <c r="J20" s="117" t="s">
        <v>90</v>
      </c>
      <c r="K20" s="117"/>
      <c r="L20" s="117"/>
      <c r="M20" s="117"/>
      <c r="N20" s="117"/>
      <c r="O20" s="117"/>
      <c r="P20" s="117"/>
      <c r="Q20" s="117"/>
    </row>
    <row r="21" spans="1:17" ht="13.8" thickBot="1" x14ac:dyDescent="0.3">
      <c r="C21" s="11"/>
      <c r="D21" s="33" t="s">
        <v>28</v>
      </c>
      <c r="E21" s="34" t="s">
        <v>29</v>
      </c>
      <c r="F21" s="35" t="s">
        <v>30</v>
      </c>
      <c r="G21" s="36" t="s">
        <v>68</v>
      </c>
      <c r="H21" s="37" t="s">
        <v>32</v>
      </c>
      <c r="J21" s="118" t="s">
        <v>91</v>
      </c>
      <c r="K21" s="118"/>
      <c r="L21" s="38" t="s">
        <v>92</v>
      </c>
      <c r="M21" s="33" t="s">
        <v>28</v>
      </c>
      <c r="N21" s="34" t="s">
        <v>29</v>
      </c>
      <c r="O21" s="35" t="s">
        <v>30</v>
      </c>
      <c r="P21" s="36" t="s">
        <v>68</v>
      </c>
      <c r="Q21" s="38" t="s">
        <v>32</v>
      </c>
    </row>
    <row r="22" spans="1:17" ht="26.85" customHeight="1" thickBot="1" x14ac:dyDescent="0.3">
      <c r="B22" s="115" t="str">
        <f>INPUT!B38</f>
        <v>1. Number of total policyholders</v>
      </c>
      <c r="C22" s="115"/>
      <c r="D22" s="39">
        <f>INPUT!D38</f>
        <v>0</v>
      </c>
      <c r="E22" s="40">
        <f>INPUT!E38</f>
        <v>0</v>
      </c>
      <c r="F22" s="41">
        <f>INPUT!F38</f>
        <v>0</v>
      </c>
      <c r="G22" s="42">
        <f>INPUT!G38</f>
        <v>0</v>
      </c>
      <c r="H22" s="43">
        <f>SUM(D22:G22)</f>
        <v>0</v>
      </c>
      <c r="J22" s="44" t="str">
        <f>IF(H22=0,"",(1-G22/H22))</f>
        <v/>
      </c>
      <c r="K22" s="45" t="str">
        <f>IF(J22="",Backend!$B$27,VLOOKUP(J22,Backend!$A$27:$B$30,2,TRUE))</f>
        <v>Data not available or reliable</v>
      </c>
      <c r="L22" s="46" t="s">
        <v>93</v>
      </c>
      <c r="M22" s="47" t="str">
        <f>IF($K22=Backend!$B$27,"",D22/$H22)</f>
        <v/>
      </c>
      <c r="N22" s="48" t="str">
        <f>IF($K22=Backend!$B$27,"",E22/$H22)</f>
        <v/>
      </c>
      <c r="O22" s="49" t="str">
        <f>IF($K22=Backend!$B$27,"",F22/$H22)</f>
        <v/>
      </c>
      <c r="P22" s="50" t="str">
        <f>IF($K22=Backend!$B$27,"",G22/$H22)</f>
        <v/>
      </c>
      <c r="Q22" s="51" t="str">
        <f>IF($K22=Backend!$B$27,"",H22/$H22)</f>
        <v/>
      </c>
    </row>
    <row r="23" spans="1:17" ht="20.100000000000001" customHeight="1" thickBot="1" x14ac:dyDescent="0.3">
      <c r="B23" s="114" t="s">
        <v>34</v>
      </c>
      <c r="C23" s="114"/>
      <c r="D23" s="114"/>
      <c r="E23" s="114"/>
      <c r="F23" s="52"/>
      <c r="G23" s="52"/>
      <c r="H23" s="53"/>
      <c r="J23" s="54"/>
      <c r="K23" s="55"/>
      <c r="L23" s="56"/>
      <c r="M23" s="57"/>
      <c r="N23" s="57"/>
      <c r="O23" s="57"/>
      <c r="P23" s="57"/>
      <c r="Q23" s="57"/>
    </row>
    <row r="24" spans="1:17" ht="27.6" customHeight="1" thickBot="1" x14ac:dyDescent="0.3">
      <c r="B24" s="115" t="str">
        <f>INPUT!B40</f>
        <v>2. Amount/value of gross premium written</v>
      </c>
      <c r="C24" s="115"/>
      <c r="D24" s="39">
        <f>INPUT!D40</f>
        <v>0</v>
      </c>
      <c r="E24" s="40">
        <f>INPUT!E40</f>
        <v>0</v>
      </c>
      <c r="F24" s="41">
        <f>INPUT!F40</f>
        <v>0</v>
      </c>
      <c r="G24" s="42">
        <f>INPUT!G40</f>
        <v>0</v>
      </c>
      <c r="H24" s="43">
        <f>SUM(D24:G24)</f>
        <v>0</v>
      </c>
      <c r="J24" s="44" t="str">
        <f>IF(H24=0,"",(1-G24/H24))</f>
        <v/>
      </c>
      <c r="K24" s="45" t="str">
        <f>IF(J24="",Backend!$B$27,VLOOKUP(J24,Backend!$A$27:$B$30,2,TRUE))</f>
        <v>Data not available or reliable</v>
      </c>
      <c r="L24" s="58" t="s">
        <v>94</v>
      </c>
      <c r="M24" s="59" t="str">
        <f>IF(OR(M22=0,M22="",$K24=Backend!$B$27),"",D24/D22)</f>
        <v/>
      </c>
      <c r="N24" s="60" t="str">
        <f>IF(OR(N22=0,N22="",$K24=Backend!$B$27),"",E24/E22)</f>
        <v/>
      </c>
      <c r="O24" s="61" t="str">
        <f>IF(OR(O22=0,O22="",$K24=Backend!$B$27),"",F24/F22)</f>
        <v/>
      </c>
      <c r="P24" s="62" t="str">
        <f>IF(OR(P22=0,P22="",$K24=Backend!$B$27),"",G24/G22)</f>
        <v/>
      </c>
      <c r="Q24" s="63" t="str">
        <f>IF(OR(Q22=0,Q22="",$K24=Backend!$B$27),"",H24/H22)</f>
        <v/>
      </c>
    </row>
    <row r="25" spans="1:17" ht="20.100000000000001" customHeight="1" thickBot="1" x14ac:dyDescent="0.3">
      <c r="A25" s="18"/>
      <c r="B25" s="114" t="s">
        <v>36</v>
      </c>
      <c r="C25" s="114"/>
      <c r="D25" s="114"/>
      <c r="E25" s="114"/>
      <c r="F25" s="114"/>
      <c r="G25" s="114"/>
      <c r="H25" s="114"/>
      <c r="J25" s="54"/>
      <c r="K25" s="55"/>
      <c r="L25" s="56"/>
      <c r="M25" s="57"/>
      <c r="N25" s="57"/>
      <c r="O25" s="57"/>
      <c r="P25" s="57"/>
      <c r="Q25" s="57"/>
    </row>
    <row r="26" spans="1:17" ht="26.85" customHeight="1" thickBot="1" x14ac:dyDescent="0.3">
      <c r="A26" s="20"/>
      <c r="B26" s="115" t="str">
        <f>INPUT!B42</f>
        <v>3. Number of Insured or Lives Covered</v>
      </c>
      <c r="C26" s="115"/>
      <c r="D26" s="39">
        <f>INPUT!D42</f>
        <v>0</v>
      </c>
      <c r="E26" s="40">
        <f>INPUT!E42</f>
        <v>0</v>
      </c>
      <c r="F26" s="41">
        <f>INPUT!F42</f>
        <v>0</v>
      </c>
      <c r="G26" s="42">
        <f>INPUT!G42</f>
        <v>0</v>
      </c>
      <c r="H26" s="43">
        <f>SUM(D26:G26)</f>
        <v>0</v>
      </c>
      <c r="J26" s="44" t="str">
        <f>IF(H26=0,"",(1-G26/H26))</f>
        <v/>
      </c>
      <c r="K26" s="45" t="str">
        <f>IF(J26="",Backend!$B$27,VLOOKUP(J26,Backend!$A$27:$B$30,2,TRUE))</f>
        <v>Data not available or reliable</v>
      </c>
      <c r="L26" s="46" t="s">
        <v>95</v>
      </c>
      <c r="M26" s="47" t="str">
        <f>IF($K26=Backend!$B$27,"",D26/$H26)</f>
        <v/>
      </c>
      <c r="N26" s="48" t="str">
        <f>IF($K26=Backend!$B$27,"",E26/$H26)</f>
        <v/>
      </c>
      <c r="O26" s="49" t="str">
        <f>IF($K26=Backend!$B$27,"",F26/$H26)</f>
        <v/>
      </c>
      <c r="P26" s="50" t="str">
        <f>IF($K26=Backend!$B$27,"",G26/$H26)</f>
        <v/>
      </c>
      <c r="Q26" s="51" t="str">
        <f>IF($K26=Backend!$B$27,"",H26/$H26)</f>
        <v/>
      </c>
    </row>
    <row r="27" spans="1:17" ht="20.100000000000001" customHeight="1" thickBot="1" x14ac:dyDescent="0.3">
      <c r="A27" s="18"/>
      <c r="B27" s="114" t="s">
        <v>38</v>
      </c>
      <c r="C27" s="114"/>
      <c r="D27" s="114"/>
      <c r="E27" s="114"/>
      <c r="F27" s="114"/>
      <c r="G27" s="114"/>
      <c r="H27" s="114"/>
      <c r="J27" s="54" t="str">
        <f t="shared" ref="J27:J34" si="0">IF(H27=0,"",(1-G27/H27))</f>
        <v/>
      </c>
      <c r="K27" s="55"/>
      <c r="L27" s="56"/>
      <c r="M27" s="57"/>
      <c r="N27" s="57"/>
      <c r="O27" s="57"/>
      <c r="P27" s="57"/>
      <c r="Q27" s="57"/>
    </row>
    <row r="28" spans="1:17" ht="26.85" customHeight="1" thickBot="1" x14ac:dyDescent="0.3">
      <c r="A28" s="20"/>
      <c r="B28" s="115" t="str">
        <f>INPUT!B44</f>
        <v>4. Number of Claims Received</v>
      </c>
      <c r="C28" s="115"/>
      <c r="D28" s="39">
        <f>INPUT!D44</f>
        <v>0</v>
      </c>
      <c r="E28" s="40">
        <f>INPUT!E44</f>
        <v>0</v>
      </c>
      <c r="F28" s="41">
        <f>INPUT!F44</f>
        <v>0</v>
      </c>
      <c r="G28" s="42">
        <f>INPUT!G44</f>
        <v>0</v>
      </c>
      <c r="H28" s="43">
        <f>SUM(D28:G28)</f>
        <v>0</v>
      </c>
      <c r="J28" s="44" t="str">
        <f>IF(H28=0,"",(1-G28/H28))</f>
        <v/>
      </c>
      <c r="K28" s="45" t="str">
        <f>IF(J28="",Backend!$B$27,VLOOKUP(J28,Backend!$A$27:$B$30,2,TRUE))</f>
        <v>Data not available or reliable</v>
      </c>
      <c r="L28" s="58" t="s">
        <v>96</v>
      </c>
      <c r="M28" s="64" t="str">
        <f>IF(OR(M26=0,M26="",$K28=Backend!$B$27),"",D28/D26)</f>
        <v/>
      </c>
      <c r="N28" s="65" t="str">
        <f>IF(OR(N26=0,N26="",$K28=Backend!$B$27),"",E28/E26)</f>
        <v/>
      </c>
      <c r="O28" s="66" t="str">
        <f>IF(OR(O26=0,O26="",$K28=Backend!$B$27),"",F28/F26)</f>
        <v/>
      </c>
      <c r="P28" s="67" t="str">
        <f>IF(OR(P26=0,P26="",$K28=Backend!$B$27),"",G28/G26)</f>
        <v/>
      </c>
      <c r="Q28" s="68" t="str">
        <f>IF(OR(Q26=0,Q26="",$K28=Backend!$B$27),"",H28/H26)</f>
        <v/>
      </c>
    </row>
    <row r="29" spans="1:17" ht="20.100000000000001" customHeight="1" thickBot="1" x14ac:dyDescent="0.3">
      <c r="A29" s="18"/>
      <c r="B29" s="114" t="s">
        <v>40</v>
      </c>
      <c r="C29" s="114"/>
      <c r="D29" s="114"/>
      <c r="E29" s="114"/>
      <c r="F29" s="114"/>
      <c r="G29" s="114"/>
      <c r="H29" s="114"/>
      <c r="J29" s="54"/>
      <c r="K29" s="55"/>
      <c r="L29" s="56"/>
      <c r="M29" s="57"/>
      <c r="N29" s="57"/>
      <c r="O29" s="57"/>
      <c r="P29" s="57"/>
      <c r="Q29" s="57"/>
    </row>
    <row r="30" spans="1:17" ht="28.35" customHeight="1" thickBot="1" x14ac:dyDescent="0.3">
      <c r="A30" s="20"/>
      <c r="B30" s="115" t="str">
        <f>INPUT!B46</f>
        <v>5. Number of Claims Paid</v>
      </c>
      <c r="C30" s="115"/>
      <c r="D30" s="39">
        <f>INPUT!D46</f>
        <v>0</v>
      </c>
      <c r="E30" s="40">
        <f>INPUT!E46</f>
        <v>0</v>
      </c>
      <c r="F30" s="41">
        <f>INPUT!F46</f>
        <v>0</v>
      </c>
      <c r="G30" s="42">
        <f>INPUT!G46</f>
        <v>0</v>
      </c>
      <c r="H30" s="43">
        <f>SUM(D30:G30)</f>
        <v>0</v>
      </c>
      <c r="J30" s="44" t="str">
        <f>IF(H30=0,"",(1-G30/H30))</f>
        <v/>
      </c>
      <c r="K30" s="45" t="str">
        <f>IF(J30="",Backend!$B$27,VLOOKUP(J30,Backend!$A$27:$B$30,2,TRUE))</f>
        <v>Data not available or reliable</v>
      </c>
      <c r="L30" s="58" t="s">
        <v>97</v>
      </c>
      <c r="M30" s="47" t="str">
        <f>IF(OR(M28="-",M28=0,M28="",$K30=Backend!$B$27),"",D30/D28)</f>
        <v/>
      </c>
      <c r="N30" s="48" t="str">
        <f>IF(OR(N28="-",N28=0,N28="",$K30=Backend!$B$27),"",E30/E28)</f>
        <v/>
      </c>
      <c r="O30" s="49" t="str">
        <f>IF(OR(O28="-",O28=0,O28="",$K30=Backend!$B$27),"",F30/F28)</f>
        <v/>
      </c>
      <c r="P30" s="50" t="str">
        <f>IF(OR(P28="-",P28=0,P28="",$K30=Backend!$B$27),"",G30/G28)</f>
        <v/>
      </c>
      <c r="Q30" s="69" t="str">
        <f>IF(OR(Q28="-",Q28=0,Q28="",$K30=Backend!$B$27),"",H30/H28)</f>
        <v/>
      </c>
    </row>
    <row r="31" spans="1:17" ht="20.85" customHeight="1" thickBot="1" x14ac:dyDescent="0.3">
      <c r="A31" s="18"/>
      <c r="B31" s="114" t="s">
        <v>42</v>
      </c>
      <c r="C31" s="114"/>
      <c r="D31" s="114"/>
      <c r="E31" s="114"/>
      <c r="F31" s="114"/>
      <c r="G31" s="114"/>
      <c r="H31" s="114"/>
      <c r="J31" s="54"/>
      <c r="K31" s="55"/>
      <c r="L31" s="56"/>
      <c r="M31" s="57"/>
      <c r="N31" s="57"/>
      <c r="O31" s="57"/>
      <c r="P31" s="57"/>
      <c r="Q31" s="57"/>
    </row>
    <row r="32" spans="1:17" ht="27.6" customHeight="1" thickBot="1" x14ac:dyDescent="0.3">
      <c r="A32" s="20"/>
      <c r="B32" s="115" t="str">
        <f>INPUT!B48</f>
        <v>6. Amount or Value of Claims Paid</v>
      </c>
      <c r="C32" s="115"/>
      <c r="D32" s="39">
        <f>INPUT!D48</f>
        <v>0</v>
      </c>
      <c r="E32" s="40">
        <f>INPUT!E48</f>
        <v>0</v>
      </c>
      <c r="F32" s="41">
        <f>INPUT!F48</f>
        <v>0</v>
      </c>
      <c r="G32" s="42">
        <f>INPUT!G48</f>
        <v>0</v>
      </c>
      <c r="H32" s="43">
        <f>SUM(D32:G32)</f>
        <v>0</v>
      </c>
      <c r="J32" s="44" t="str">
        <f t="shared" si="0"/>
        <v/>
      </c>
      <c r="K32" s="45" t="str">
        <f>IF(J32="",Backend!$B$27,VLOOKUP(J32,Backend!$A$27:$B$30,2,TRUE))</f>
        <v>Data not available or reliable</v>
      </c>
      <c r="L32" s="58" t="s">
        <v>98</v>
      </c>
      <c r="M32" s="59" t="str">
        <f>IF(OR(M30="-",M30=0,M30="",$K32=Backend!$B$27),"",D32/D30)</f>
        <v/>
      </c>
      <c r="N32" s="60" t="str">
        <f>IF(OR(N30="-",N30=0,N30="",$K32=Backend!$B$27),"",E32/E30)</f>
        <v/>
      </c>
      <c r="O32" s="61" t="str">
        <f>IF(OR(O30="-",O30=0,O30="",$K32=Backend!$B$27),"",F32/F30)</f>
        <v/>
      </c>
      <c r="P32" s="62" t="str">
        <f>IF(OR(P30="-",P30=0,P30="",$K32=Backend!$B$27),"",G32/G30)</f>
        <v/>
      </c>
      <c r="Q32" s="63" t="str">
        <f>IF(OR(Q30="-",Q30=0,Q30="",$K32=Backend!$B$27),"",H32/H30)</f>
        <v/>
      </c>
    </row>
    <row r="33" spans="1:17" ht="20.100000000000001" customHeight="1" thickBot="1" x14ac:dyDescent="0.3">
      <c r="A33" s="18"/>
      <c r="B33" s="114" t="s">
        <v>44</v>
      </c>
      <c r="C33" s="114"/>
      <c r="D33" s="114"/>
      <c r="E33" s="114"/>
      <c r="F33" s="114"/>
      <c r="G33" s="114"/>
      <c r="H33" s="114"/>
      <c r="J33" s="54"/>
      <c r="K33" s="55"/>
      <c r="L33" s="56"/>
      <c r="M33" s="57"/>
      <c r="N33" s="57"/>
      <c r="O33" s="57"/>
      <c r="P33" s="57"/>
      <c r="Q33" s="57"/>
    </row>
    <row r="34" spans="1:17" ht="27.6" customHeight="1" thickBot="1" x14ac:dyDescent="0.3">
      <c r="A34" s="20"/>
      <c r="B34" s="115" t="str">
        <f>INPUT!B50</f>
        <v>7. Number of Claims Rejected</v>
      </c>
      <c r="C34" s="115"/>
      <c r="D34" s="39">
        <f>INPUT!D50</f>
        <v>0</v>
      </c>
      <c r="E34" s="40">
        <f>INPUT!E50</f>
        <v>0</v>
      </c>
      <c r="F34" s="41">
        <f>INPUT!F50</f>
        <v>0</v>
      </c>
      <c r="G34" s="42">
        <f>INPUT!G50</f>
        <v>0</v>
      </c>
      <c r="H34" s="43">
        <f>SUM(D34:G34)</f>
        <v>0</v>
      </c>
      <c r="J34" s="44" t="str">
        <f t="shared" si="0"/>
        <v/>
      </c>
      <c r="K34" s="45" t="str">
        <f>IF(J34="",Backend!$B$27,VLOOKUP(J34,Backend!$A$27:$B$30,2,TRUE))</f>
        <v>Data not available or reliable</v>
      </c>
      <c r="L34" s="58" t="s">
        <v>99</v>
      </c>
      <c r="M34" s="47" t="str">
        <f>IF(OR(M28="-",M28=0,M28="",$K34=Backend!$B$27),"",D34/D28)</f>
        <v/>
      </c>
      <c r="N34" s="48" t="str">
        <f>IF(OR(N28="-",N28=0,N28="",$K34=Backend!$B$27),"",E34/E28)</f>
        <v/>
      </c>
      <c r="O34" s="49" t="str">
        <f>IF(OR(O28="-",O28=0,O28="",$K34=Backend!$B$27),"",F34/F28)</f>
        <v/>
      </c>
      <c r="P34" s="50" t="str">
        <f>IF(OR(P28="-",P28=0,P28="",$K34=Backend!$B$27),"",G34/G28)</f>
        <v/>
      </c>
      <c r="Q34" s="69" t="str">
        <f>IF(OR(Q28="-",Q28=0,Q28="",$K34=Backend!$B$27),"",H34/H28)</f>
        <v/>
      </c>
    </row>
    <row r="35" spans="1:17" ht="20.100000000000001" customHeight="1" x14ac:dyDescent="0.25">
      <c r="A35" s="18"/>
      <c r="B35" s="114" t="s">
        <v>46</v>
      </c>
      <c r="C35" s="114"/>
      <c r="D35" s="114"/>
      <c r="E35" s="114"/>
      <c r="F35" s="114"/>
      <c r="G35" s="114"/>
      <c r="H35" s="114"/>
      <c r="J35" s="70"/>
      <c r="K35" s="5"/>
      <c r="L35" s="5"/>
      <c r="M35" s="5"/>
      <c r="N35" s="5"/>
      <c r="O35" s="5"/>
      <c r="P35" s="5"/>
      <c r="Q35" s="5"/>
    </row>
    <row r="36" spans="1:17" ht="31.5" customHeight="1" x14ac:dyDescent="0.25"/>
    <row r="37" spans="1:17" ht="35.25" customHeight="1" x14ac:dyDescent="0.25">
      <c r="A37" s="119" t="s">
        <v>100</v>
      </c>
      <c r="B37" s="119"/>
      <c r="C37" s="119"/>
      <c r="D37" s="120" t="s">
        <v>101</v>
      </c>
      <c r="E37" s="121"/>
      <c r="F37" s="121"/>
      <c r="G37" s="121"/>
      <c r="H37" s="121"/>
      <c r="J37" s="117" t="s">
        <v>102</v>
      </c>
      <c r="K37" s="117"/>
      <c r="L37" s="117"/>
      <c r="M37" s="117"/>
      <c r="N37" s="117"/>
      <c r="O37" s="117"/>
      <c r="P37" s="117"/>
      <c r="Q37" s="117"/>
    </row>
    <row r="38" spans="1:17" ht="13.8" thickBot="1" x14ac:dyDescent="0.3">
      <c r="C38" s="11"/>
      <c r="D38" s="33" t="s">
        <v>28</v>
      </c>
      <c r="E38" s="34" t="s">
        <v>29</v>
      </c>
      <c r="F38" s="35" t="s">
        <v>30</v>
      </c>
      <c r="G38" s="36" t="s">
        <v>68</v>
      </c>
      <c r="H38" s="37" t="s">
        <v>32</v>
      </c>
      <c r="J38" s="118" t="s">
        <v>91</v>
      </c>
      <c r="K38" s="118"/>
      <c r="L38" s="38" t="s">
        <v>92</v>
      </c>
      <c r="M38" s="33" t="s">
        <v>28</v>
      </c>
      <c r="N38" s="34" t="s">
        <v>29</v>
      </c>
      <c r="O38" s="35" t="s">
        <v>30</v>
      </c>
      <c r="P38" s="36" t="s">
        <v>68</v>
      </c>
      <c r="Q38" s="38" t="s">
        <v>32</v>
      </c>
    </row>
    <row r="39" spans="1:17" ht="26.85" customHeight="1" thickBot="1" x14ac:dyDescent="0.3">
      <c r="B39" s="115" t="str">
        <f>INPUT!B56</f>
        <v>1. Number of total policyholders</v>
      </c>
      <c r="C39" s="122"/>
      <c r="D39" s="39">
        <f>INPUT!D56</f>
        <v>0</v>
      </c>
      <c r="E39" s="40">
        <f>INPUT!E56</f>
        <v>0</v>
      </c>
      <c r="F39" s="41">
        <f>INPUT!F56</f>
        <v>0</v>
      </c>
      <c r="G39" s="42">
        <f>INPUT!G56</f>
        <v>0</v>
      </c>
      <c r="H39" s="43">
        <f>SUM(D39:G39)</f>
        <v>0</v>
      </c>
      <c r="J39" s="44" t="str">
        <f>IF(H39=0,"",(1-G39/H39))</f>
        <v/>
      </c>
      <c r="K39" s="45" t="str">
        <f>IF(J39="",Backend!$B$27,VLOOKUP(J39,Backend!$A$27:$B$30,2,TRUE))</f>
        <v>Data not available or reliable</v>
      </c>
      <c r="L39" s="46" t="s">
        <v>93</v>
      </c>
      <c r="M39" s="47" t="str">
        <f>IF($K39=Backend!$B$27,"",D39/$H39)</f>
        <v/>
      </c>
      <c r="N39" s="48" t="str">
        <f>IF($K39=Backend!$B$27,"",E39/$H39)</f>
        <v/>
      </c>
      <c r="O39" s="49" t="str">
        <f>IF($K39=Backend!$B$27,"",F39/$H39)</f>
        <v/>
      </c>
      <c r="P39" s="50" t="str">
        <f>IF($K39=Backend!$B$27,"",G39/$H39)</f>
        <v/>
      </c>
      <c r="Q39" s="51" t="str">
        <f>IF($K39=Backend!$B$27,"",H39/$H39)</f>
        <v/>
      </c>
    </row>
    <row r="40" spans="1:17" ht="20.100000000000001" customHeight="1" thickBot="1" x14ac:dyDescent="0.3">
      <c r="B40" s="114" t="s">
        <v>34</v>
      </c>
      <c r="C40" s="114"/>
      <c r="D40" s="114"/>
      <c r="E40" s="114"/>
      <c r="F40" s="114"/>
      <c r="G40" s="114"/>
      <c r="H40" s="114"/>
      <c r="J40" s="54"/>
      <c r="K40" s="55"/>
      <c r="L40" s="56"/>
      <c r="M40" s="57"/>
      <c r="N40" s="57"/>
      <c r="O40" s="57"/>
      <c r="P40" s="57"/>
      <c r="Q40" s="57"/>
    </row>
    <row r="41" spans="1:17" ht="27.6" customHeight="1" thickBot="1" x14ac:dyDescent="0.3">
      <c r="B41" s="115" t="str">
        <f>INPUT!B58</f>
        <v>2. Amount/value of gross premium written</v>
      </c>
      <c r="C41" s="122"/>
      <c r="D41" s="39">
        <f>INPUT!D58</f>
        <v>0</v>
      </c>
      <c r="E41" s="40">
        <f>INPUT!E58</f>
        <v>0</v>
      </c>
      <c r="F41" s="41">
        <f>INPUT!F58</f>
        <v>0</v>
      </c>
      <c r="G41" s="42">
        <f>INPUT!G58</f>
        <v>0</v>
      </c>
      <c r="H41" s="43">
        <f>SUM(D41:G41)</f>
        <v>0</v>
      </c>
      <c r="J41" s="44" t="str">
        <f>IF(H41=0,"",(1-G41/H41))</f>
        <v/>
      </c>
      <c r="K41" s="45" t="str">
        <f>IF(J41="",Backend!$B$27,VLOOKUP(J41,Backend!$A$27:$B$30,2,TRUE))</f>
        <v>Data not available or reliable</v>
      </c>
      <c r="L41" s="58" t="s">
        <v>94</v>
      </c>
      <c r="M41" s="59" t="str">
        <f>IF(OR(M39=0,M39="",$K41=Backend!$B$27),"",D41/D39)</f>
        <v/>
      </c>
      <c r="N41" s="60" t="str">
        <f>IF(OR(N39=0,N39="",$K41=Backend!$B$27),"",E41/E39)</f>
        <v/>
      </c>
      <c r="O41" s="61" t="str">
        <f>IF(OR(O39=0,O39="",$K41=Backend!$B$27),"",F41/F39)</f>
        <v/>
      </c>
      <c r="P41" s="62" t="str">
        <f>IF(OR(P39=0,P39="",$K41=Backend!$B$27),"",G41/G39)</f>
        <v/>
      </c>
      <c r="Q41" s="63" t="str">
        <f>IF(OR(Q39=0,Q39="",$K41=Backend!$B$27),"",H41/H39)</f>
        <v/>
      </c>
    </row>
    <row r="42" spans="1:17" ht="20.100000000000001" customHeight="1" thickBot="1" x14ac:dyDescent="0.3">
      <c r="A42" s="18"/>
      <c r="B42" s="114" t="s">
        <v>36</v>
      </c>
      <c r="C42" s="114"/>
      <c r="D42" s="114"/>
      <c r="E42" s="114"/>
      <c r="F42" s="114"/>
      <c r="G42" s="114"/>
      <c r="H42" s="114"/>
      <c r="J42" s="54"/>
      <c r="K42" s="55"/>
      <c r="L42" s="56"/>
      <c r="M42" s="57"/>
      <c r="N42" s="57"/>
      <c r="O42" s="57"/>
      <c r="P42" s="57"/>
      <c r="Q42" s="57"/>
    </row>
    <row r="43" spans="1:17" ht="26.85" customHeight="1" thickBot="1" x14ac:dyDescent="0.3">
      <c r="A43" s="20"/>
      <c r="B43" s="115" t="str">
        <f>INPUT!B60</f>
        <v>3. Number of Insured or Lives Covered</v>
      </c>
      <c r="C43" s="122"/>
      <c r="D43" s="39">
        <f>INPUT!D60</f>
        <v>0</v>
      </c>
      <c r="E43" s="40">
        <f>INPUT!E60</f>
        <v>0</v>
      </c>
      <c r="F43" s="41">
        <f>INPUT!F60</f>
        <v>0</v>
      </c>
      <c r="G43" s="42">
        <f>INPUT!G60</f>
        <v>0</v>
      </c>
      <c r="H43" s="43">
        <f>SUM(D43:G43)</f>
        <v>0</v>
      </c>
      <c r="J43" s="44" t="str">
        <f>IF(H43=0,"",(1-G43/H43))</f>
        <v/>
      </c>
      <c r="K43" s="45" t="str">
        <f>IF(J43="",Backend!$B$27,VLOOKUP(J43,Backend!$A$27:$B$30,2,TRUE))</f>
        <v>Data not available or reliable</v>
      </c>
      <c r="L43" s="46" t="s">
        <v>95</v>
      </c>
      <c r="M43" s="47" t="str">
        <f>IF($K43=Backend!$B$27,"",D43/$H43)</f>
        <v/>
      </c>
      <c r="N43" s="48" t="str">
        <f>IF($K43=Backend!$B$27,"",E43/$H43)</f>
        <v/>
      </c>
      <c r="O43" s="49" t="str">
        <f>IF($K43=Backend!$B$27,"",F43/$H43)</f>
        <v/>
      </c>
      <c r="P43" s="50" t="str">
        <f>IF($K43=Backend!$B$27,"",G43/$H43)</f>
        <v/>
      </c>
      <c r="Q43" s="51" t="str">
        <f>IF($K43=Backend!$B$27,"",H43/$H43)</f>
        <v/>
      </c>
    </row>
    <row r="44" spans="1:17" ht="20.100000000000001" customHeight="1" thickBot="1" x14ac:dyDescent="0.3">
      <c r="A44" s="18"/>
      <c r="B44" s="114" t="s">
        <v>38</v>
      </c>
      <c r="C44" s="114"/>
      <c r="D44" s="114"/>
      <c r="E44" s="114"/>
      <c r="F44" s="114"/>
      <c r="G44" s="114"/>
      <c r="H44" s="114"/>
      <c r="J44" s="54" t="str">
        <f t="shared" ref="J44" si="1">IF(H44=0,"",(1-G44/H44))</f>
        <v/>
      </c>
      <c r="K44" s="55"/>
      <c r="L44" s="56"/>
      <c r="M44" s="57"/>
      <c r="N44" s="57"/>
      <c r="O44" s="57"/>
      <c r="P44" s="57"/>
      <c r="Q44" s="57"/>
    </row>
    <row r="45" spans="1:17" ht="26.85" customHeight="1" thickBot="1" x14ac:dyDescent="0.3">
      <c r="A45" s="20"/>
      <c r="B45" s="115" t="str">
        <f>INPUT!B62</f>
        <v>4. Number of Claims Received</v>
      </c>
      <c r="C45" s="122"/>
      <c r="D45" s="39">
        <f>INPUT!D62</f>
        <v>0</v>
      </c>
      <c r="E45" s="40">
        <f>INPUT!E62</f>
        <v>0</v>
      </c>
      <c r="F45" s="41">
        <f>INPUT!F62</f>
        <v>0</v>
      </c>
      <c r="G45" s="42">
        <f>INPUT!G62</f>
        <v>0</v>
      </c>
      <c r="H45" s="43">
        <f>SUM(D45:G45)</f>
        <v>0</v>
      </c>
      <c r="J45" s="44" t="str">
        <f>IF(H45=0,"",(1-G45/H45))</f>
        <v/>
      </c>
      <c r="K45" s="45" t="str">
        <f>IF(J45="",Backend!$B$27,VLOOKUP(J45,Backend!$A$27:$B$30,2,TRUE))</f>
        <v>Data not available or reliable</v>
      </c>
      <c r="L45" s="58" t="s">
        <v>96</v>
      </c>
      <c r="M45" s="64" t="str">
        <f>IF(OR(M43=0,M43="",$K45=Backend!$B$27),"",D45/D43)</f>
        <v/>
      </c>
      <c r="N45" s="65" t="str">
        <f>IF(OR(N43=0,N43="",$K45=Backend!$B$27),"",E45/E43)</f>
        <v/>
      </c>
      <c r="O45" s="66" t="str">
        <f>IF(OR(O43=0,O43="",$K45=Backend!$B$27),"",F45/F43)</f>
        <v/>
      </c>
      <c r="P45" s="67" t="str">
        <f>IF(OR(P43=0,P43="",$K45=Backend!$B$27),"",G45/G43)</f>
        <v/>
      </c>
      <c r="Q45" s="68" t="str">
        <f>IF(OR(Q43=0,Q43="",$K45=Backend!$B$27),"",H45/H43)</f>
        <v/>
      </c>
    </row>
    <row r="46" spans="1:17" ht="20.100000000000001" customHeight="1" thickBot="1" x14ac:dyDescent="0.3">
      <c r="A46" s="18"/>
      <c r="B46" s="114" t="s">
        <v>40</v>
      </c>
      <c r="C46" s="114"/>
      <c r="D46" s="114"/>
      <c r="E46" s="114"/>
      <c r="F46" s="114"/>
      <c r="G46" s="114"/>
      <c r="H46" s="114"/>
      <c r="J46" s="54"/>
      <c r="K46" s="55"/>
      <c r="L46" s="56"/>
      <c r="M46" s="57"/>
      <c r="N46" s="57"/>
      <c r="O46" s="57"/>
      <c r="P46" s="57"/>
      <c r="Q46" s="57"/>
    </row>
    <row r="47" spans="1:17" ht="28.35" customHeight="1" thickBot="1" x14ac:dyDescent="0.3">
      <c r="A47" s="20"/>
      <c r="B47" s="115" t="str">
        <f>INPUT!B64</f>
        <v>5. Number of Claims Paid</v>
      </c>
      <c r="C47" s="122"/>
      <c r="D47" s="39">
        <f>INPUT!D64</f>
        <v>0</v>
      </c>
      <c r="E47" s="40">
        <f>INPUT!E64</f>
        <v>0</v>
      </c>
      <c r="F47" s="41">
        <f>INPUT!F64</f>
        <v>0</v>
      </c>
      <c r="G47" s="42">
        <f>INPUT!G64</f>
        <v>0</v>
      </c>
      <c r="H47" s="43">
        <f>SUM(D47:G47)</f>
        <v>0</v>
      </c>
      <c r="J47" s="44" t="str">
        <f>IF(H47=0,"",(1-G47/H47))</f>
        <v/>
      </c>
      <c r="K47" s="45" t="str">
        <f>IF(J47="",Backend!$B$27,VLOOKUP(J47,Backend!$A$27:$B$30,2,TRUE))</f>
        <v>Data not available or reliable</v>
      </c>
      <c r="L47" s="58" t="s">
        <v>97</v>
      </c>
      <c r="M47" s="47" t="str">
        <f>IF(OR(M45="-",M45=0,M45="",$K47=Backend!$B$27),"",D47/D45)</f>
        <v/>
      </c>
      <c r="N47" s="48" t="str">
        <f>IF(OR(N45="-",N45=0,N45="",$K47=Backend!$B$27),"",E47/E45)</f>
        <v/>
      </c>
      <c r="O47" s="49" t="str">
        <f>IF(OR(O45="-",O45=0,O45="",$K47=Backend!$B$27),"",F47/F45)</f>
        <v/>
      </c>
      <c r="P47" s="50" t="str">
        <f>IF(OR(P45="-",P45=0,P45="",$K47=Backend!$B$27),"",G47/G45)</f>
        <v/>
      </c>
      <c r="Q47" s="69" t="str">
        <f>IF(OR(Q45="-",Q45=0,Q45="",$K47=Backend!$B$27),"",H47/H45)</f>
        <v/>
      </c>
    </row>
    <row r="48" spans="1:17" ht="20.85" customHeight="1" thickBot="1" x14ac:dyDescent="0.3">
      <c r="A48" s="18"/>
      <c r="B48" s="114" t="s">
        <v>42</v>
      </c>
      <c r="C48" s="114"/>
      <c r="D48" s="114"/>
      <c r="E48" s="114"/>
      <c r="F48" s="114"/>
      <c r="G48" s="114"/>
      <c r="H48" s="114"/>
      <c r="J48" s="54"/>
      <c r="K48" s="55"/>
      <c r="L48" s="56"/>
      <c r="M48" s="57"/>
      <c r="N48" s="57"/>
      <c r="O48" s="57"/>
      <c r="P48" s="57"/>
      <c r="Q48" s="57"/>
    </row>
    <row r="49" spans="1:17" ht="27.6" customHeight="1" thickBot="1" x14ac:dyDescent="0.3">
      <c r="A49" s="20"/>
      <c r="B49" s="115" t="str">
        <f>INPUT!B66</f>
        <v>6. Amount or Value of Claims Paid</v>
      </c>
      <c r="C49" s="122"/>
      <c r="D49" s="39">
        <f>INPUT!D66</f>
        <v>0</v>
      </c>
      <c r="E49" s="40">
        <f>INPUT!E66</f>
        <v>0</v>
      </c>
      <c r="F49" s="41">
        <f>INPUT!F66</f>
        <v>0</v>
      </c>
      <c r="G49" s="42">
        <f>INPUT!G66</f>
        <v>0</v>
      </c>
      <c r="H49" s="43">
        <f>SUM(D49:G49)</f>
        <v>0</v>
      </c>
      <c r="J49" s="44" t="str">
        <f t="shared" ref="J49" si="2">IF(H49=0,"",(1-G49/H49))</f>
        <v/>
      </c>
      <c r="K49" s="45" t="str">
        <f>IF(J49="",Backend!$B$27,VLOOKUP(J49,Backend!$A$27:$B$30,2,TRUE))</f>
        <v>Data not available or reliable</v>
      </c>
      <c r="L49" s="58" t="s">
        <v>98</v>
      </c>
      <c r="M49" s="59" t="str">
        <f>IF(OR(M47="-",M47=0,M47="",$K49=Backend!$B$27),"",D49/D47)</f>
        <v/>
      </c>
      <c r="N49" s="60" t="str">
        <f>IF(OR(N47="-",N47=0,N47="",$K49=Backend!$B$27),"",E49/E47)</f>
        <v/>
      </c>
      <c r="O49" s="61" t="str">
        <f>IF(OR(O47="-",O47=0,O47="",$K49=Backend!$B$27),"",F49/F47)</f>
        <v/>
      </c>
      <c r="P49" s="62" t="str">
        <f>IF(OR(P47="-",P47=0,P47="",$K49=Backend!$B$27),"",G49/G47)</f>
        <v/>
      </c>
      <c r="Q49" s="63" t="str">
        <f>IF(OR(Q47="-",Q47=0,Q47="",$K49=Backend!$B$27),"",H49/H47)</f>
        <v/>
      </c>
    </row>
    <row r="50" spans="1:17" ht="20.100000000000001" customHeight="1" thickBot="1" x14ac:dyDescent="0.3">
      <c r="A50" s="18"/>
      <c r="B50" s="114" t="s">
        <v>44</v>
      </c>
      <c r="C50" s="114"/>
      <c r="D50" s="114"/>
      <c r="E50" s="114"/>
      <c r="F50" s="114"/>
      <c r="G50" s="114"/>
      <c r="H50" s="114"/>
      <c r="J50" s="54"/>
      <c r="K50" s="55"/>
      <c r="L50" s="56"/>
      <c r="M50" s="57"/>
      <c r="N50" s="57"/>
      <c r="O50" s="57"/>
      <c r="P50" s="57"/>
      <c r="Q50" s="57"/>
    </row>
    <row r="51" spans="1:17" ht="27.6" customHeight="1" thickBot="1" x14ac:dyDescent="0.3">
      <c r="A51" s="20"/>
      <c r="B51" s="115" t="str">
        <f>INPUT!B68</f>
        <v>7. Number of Claims Rejected</v>
      </c>
      <c r="C51" s="122"/>
      <c r="D51" s="39">
        <f>INPUT!D68</f>
        <v>0</v>
      </c>
      <c r="E51" s="40">
        <f>INPUT!E68</f>
        <v>0</v>
      </c>
      <c r="F51" s="41">
        <f>INPUT!F68</f>
        <v>0</v>
      </c>
      <c r="G51" s="42">
        <f>INPUT!G68</f>
        <v>0</v>
      </c>
      <c r="H51" s="43">
        <f>SUM(D51:G51)</f>
        <v>0</v>
      </c>
      <c r="J51" s="44" t="str">
        <f t="shared" ref="J51" si="3">IF(H51=0,"",(1-G51/H51))</f>
        <v/>
      </c>
      <c r="K51" s="45" t="str">
        <f>IF(J51="",Backend!$B$27,VLOOKUP(J51,Backend!$A$27:$B$30,2,TRUE))</f>
        <v>Data not available or reliable</v>
      </c>
      <c r="L51" s="58" t="s">
        <v>99</v>
      </c>
      <c r="M51" s="47" t="str">
        <f>IF(OR(M45="-",M45=0,M45="",$K51=Backend!$B$27),"",D51/D45)</f>
        <v/>
      </c>
      <c r="N51" s="48" t="str">
        <f>IF(OR(N45="-",N45=0,N45="",$K51=Backend!$B$27),"",E51/E45)</f>
        <v/>
      </c>
      <c r="O51" s="49" t="str">
        <f>IF(OR(O45="-",O45=0,O45="",$K51=Backend!$B$27),"",F51/F45)</f>
        <v/>
      </c>
      <c r="P51" s="50" t="str">
        <f>IF(OR(P45="-",P45=0,P45="",$K51=Backend!$B$27),"",G51/G45)</f>
        <v/>
      </c>
      <c r="Q51" s="69" t="str">
        <f>IF(OR(Q45="-",Q45=0,Q45="",$K51=Backend!$B$27),"",H51/H45)</f>
        <v/>
      </c>
    </row>
    <row r="52" spans="1:17" ht="20.100000000000001" customHeight="1" x14ac:dyDescent="0.25">
      <c r="A52" s="18"/>
      <c r="B52" s="114" t="s">
        <v>46</v>
      </c>
      <c r="C52" s="114"/>
      <c r="D52" s="114"/>
      <c r="E52" s="114"/>
      <c r="F52" s="114"/>
      <c r="G52" s="114"/>
      <c r="H52" s="114"/>
      <c r="J52" s="70"/>
      <c r="K52" s="5"/>
      <c r="L52" s="5"/>
      <c r="M52" s="5"/>
      <c r="N52" s="5"/>
      <c r="O52" s="5"/>
      <c r="P52" s="5"/>
      <c r="Q52" s="5"/>
    </row>
    <row r="53" spans="1:17" ht="96" customHeight="1" x14ac:dyDescent="0.25"/>
    <row r="54" spans="1:17" ht="35.25" customHeight="1" x14ac:dyDescent="0.25">
      <c r="A54" s="119" t="s">
        <v>103</v>
      </c>
      <c r="B54" s="119"/>
      <c r="C54" s="119"/>
      <c r="D54" s="120" t="s">
        <v>104</v>
      </c>
      <c r="E54" s="121"/>
      <c r="F54" s="121"/>
      <c r="G54" s="121"/>
      <c r="H54" s="121"/>
      <c r="J54" s="117" t="s">
        <v>105</v>
      </c>
      <c r="K54" s="117"/>
      <c r="L54" s="117"/>
      <c r="M54" s="117"/>
      <c r="N54" s="117"/>
      <c r="O54" s="117"/>
      <c r="P54" s="117"/>
      <c r="Q54" s="117"/>
    </row>
    <row r="55" spans="1:17" ht="13.8" thickBot="1" x14ac:dyDescent="0.3">
      <c r="C55" s="11"/>
      <c r="D55" s="33" t="s">
        <v>28</v>
      </c>
      <c r="E55" s="34" t="s">
        <v>29</v>
      </c>
      <c r="F55" s="35" t="s">
        <v>30</v>
      </c>
      <c r="G55" s="36" t="s">
        <v>68</v>
      </c>
      <c r="H55" s="37" t="s">
        <v>32</v>
      </c>
      <c r="J55" s="118" t="s">
        <v>91</v>
      </c>
      <c r="K55" s="118"/>
      <c r="L55" s="38" t="s">
        <v>92</v>
      </c>
      <c r="M55" s="33" t="s">
        <v>28</v>
      </c>
      <c r="N55" s="34" t="s">
        <v>29</v>
      </c>
      <c r="O55" s="35" t="s">
        <v>30</v>
      </c>
      <c r="P55" s="36" t="s">
        <v>68</v>
      </c>
      <c r="Q55" s="38" t="s">
        <v>32</v>
      </c>
    </row>
    <row r="56" spans="1:17" ht="26.85" customHeight="1" thickBot="1" x14ac:dyDescent="0.3">
      <c r="B56" s="115" t="str">
        <f>INPUT!B74</f>
        <v>1. Number of total policyholders</v>
      </c>
      <c r="C56" s="115"/>
      <c r="D56" s="39">
        <f>INPUT!D74</f>
        <v>0</v>
      </c>
      <c r="E56" s="40">
        <f>INPUT!E74</f>
        <v>0</v>
      </c>
      <c r="F56" s="41">
        <f>INPUT!F74</f>
        <v>0</v>
      </c>
      <c r="G56" s="42">
        <f>INPUT!G74</f>
        <v>0</v>
      </c>
      <c r="H56" s="43">
        <f>SUM(D56:G56)</f>
        <v>0</v>
      </c>
      <c r="J56" s="44" t="str">
        <f>IF(H56=0,"",(1-G56/H56))</f>
        <v/>
      </c>
      <c r="K56" s="45" t="str">
        <f>IF(J56="",Backend!$B$27,VLOOKUP(J56,Backend!$A$27:$B$30,2,TRUE))</f>
        <v>Data not available or reliable</v>
      </c>
      <c r="L56" s="46" t="s">
        <v>93</v>
      </c>
      <c r="M56" s="47" t="str">
        <f>IF($K56=Backend!$B$27,"",D56/$H56)</f>
        <v/>
      </c>
      <c r="N56" s="48" t="str">
        <f>IF($K56=Backend!$B$27,"",E56/$H56)</f>
        <v/>
      </c>
      <c r="O56" s="49" t="str">
        <f>IF($K56=Backend!$B$27,"",F56/$H56)</f>
        <v/>
      </c>
      <c r="P56" s="50" t="str">
        <f>IF($K56=Backend!$B$27,"",G56/$H56)</f>
        <v/>
      </c>
      <c r="Q56" s="51" t="str">
        <f>IF($K56=Backend!$B$27,"",H56/$H56)</f>
        <v/>
      </c>
    </row>
    <row r="57" spans="1:17" ht="20.100000000000001" customHeight="1" thickBot="1" x14ac:dyDescent="0.3">
      <c r="B57" s="114" t="s">
        <v>34</v>
      </c>
      <c r="C57" s="114"/>
      <c r="D57" s="114"/>
      <c r="E57" s="114"/>
      <c r="F57" s="114"/>
      <c r="G57" s="114"/>
      <c r="H57" s="114"/>
      <c r="J57" s="54"/>
      <c r="K57" s="55"/>
      <c r="L57" s="56"/>
      <c r="M57" s="57"/>
      <c r="N57" s="57"/>
      <c r="O57" s="57"/>
      <c r="P57" s="57"/>
      <c r="Q57" s="57"/>
    </row>
    <row r="58" spans="1:17" ht="27.6" customHeight="1" thickBot="1" x14ac:dyDescent="0.3">
      <c r="B58" s="115" t="str">
        <f>INPUT!B76</f>
        <v>2. Amount/value of gross premium written</v>
      </c>
      <c r="C58" s="115"/>
      <c r="D58" s="39">
        <f>INPUT!D76</f>
        <v>0</v>
      </c>
      <c r="E58" s="40">
        <f>INPUT!E76</f>
        <v>0</v>
      </c>
      <c r="F58" s="41">
        <f>INPUT!F76</f>
        <v>0</v>
      </c>
      <c r="G58" s="42">
        <f>INPUT!G76</f>
        <v>0</v>
      </c>
      <c r="H58" s="43">
        <f>SUM(D58:G58)</f>
        <v>0</v>
      </c>
      <c r="J58" s="44" t="str">
        <f>IF(H58=0,"",(1-G58/H58))</f>
        <v/>
      </c>
      <c r="K58" s="45" t="str">
        <f>IF(J58="",Backend!$B$27,VLOOKUP(J58,Backend!$A$27:$B$30,2,TRUE))</f>
        <v>Data not available or reliable</v>
      </c>
      <c r="L58" s="58" t="s">
        <v>94</v>
      </c>
      <c r="M58" s="59" t="str">
        <f>IF(OR(M56=0,M56="",$K58=Backend!$B$27),"",D58/D56)</f>
        <v/>
      </c>
      <c r="N58" s="60" t="str">
        <f>IF(OR(N56=0,N56="",$K58=Backend!$B$27),"",E58/E56)</f>
        <v/>
      </c>
      <c r="O58" s="61" t="str">
        <f>IF(OR(O56=0,O56="",$K58=Backend!$B$27),"",F58/F56)</f>
        <v/>
      </c>
      <c r="P58" s="62" t="str">
        <f>IF(OR(P56=0,P56="",$K58=Backend!$B$27),"",G58/G56)</f>
        <v/>
      </c>
      <c r="Q58" s="63" t="str">
        <f>IF(OR(Q56=0,Q56="",$K58=Backend!$B$27),"",H58/H56)</f>
        <v/>
      </c>
    </row>
    <row r="59" spans="1:17" ht="20.100000000000001" customHeight="1" thickBot="1" x14ac:dyDescent="0.3">
      <c r="A59" s="18"/>
      <c r="B59" s="114" t="s">
        <v>36</v>
      </c>
      <c r="C59" s="114"/>
      <c r="D59" s="114"/>
      <c r="E59" s="114"/>
      <c r="F59" s="114"/>
      <c r="G59" s="114"/>
      <c r="H59" s="114"/>
      <c r="J59" s="54"/>
      <c r="K59" s="55"/>
      <c r="L59" s="56"/>
      <c r="M59" s="57"/>
      <c r="N59" s="57"/>
      <c r="O59" s="57"/>
      <c r="P59" s="57"/>
      <c r="Q59" s="57"/>
    </row>
    <row r="60" spans="1:17" ht="26.85" customHeight="1" thickBot="1" x14ac:dyDescent="0.3">
      <c r="A60" s="20"/>
      <c r="B60" s="115" t="str">
        <f>INPUT!B78</f>
        <v>3. Number of Insured or Lives Covered</v>
      </c>
      <c r="C60" s="115"/>
      <c r="D60" s="39">
        <f>INPUT!D78</f>
        <v>0</v>
      </c>
      <c r="E60" s="40">
        <f>INPUT!E78</f>
        <v>0</v>
      </c>
      <c r="F60" s="41">
        <f>INPUT!F78</f>
        <v>0</v>
      </c>
      <c r="G60" s="42">
        <f>INPUT!G78</f>
        <v>0</v>
      </c>
      <c r="H60" s="43">
        <f>SUM(D60:G60)</f>
        <v>0</v>
      </c>
      <c r="J60" s="44" t="str">
        <f>IF(H60=0,"",(1-G60/H60))</f>
        <v/>
      </c>
      <c r="K60" s="45" t="str">
        <f>IF(J60="",Backend!$B$27,VLOOKUP(J60,Backend!$A$27:$B$30,2,TRUE))</f>
        <v>Data not available or reliable</v>
      </c>
      <c r="L60" s="46" t="s">
        <v>95</v>
      </c>
      <c r="M60" s="47" t="str">
        <f>IF($K60=Backend!$B$27,"",D60/$H60)</f>
        <v/>
      </c>
      <c r="N60" s="48" t="str">
        <f>IF($K60=Backend!$B$27,"",E60/$H60)</f>
        <v/>
      </c>
      <c r="O60" s="49" t="str">
        <f>IF($K60=Backend!$B$27,"",F60/$H60)</f>
        <v/>
      </c>
      <c r="P60" s="50" t="str">
        <f>IF($K60=Backend!$B$27,"",G60/$H60)</f>
        <v/>
      </c>
      <c r="Q60" s="51" t="str">
        <f>IF($K60=Backend!$B$27,"",H60/$H60)</f>
        <v/>
      </c>
    </row>
    <row r="61" spans="1:17" ht="20.100000000000001" customHeight="1" thickBot="1" x14ac:dyDescent="0.3">
      <c r="A61" s="18"/>
      <c r="B61" s="114" t="s">
        <v>38</v>
      </c>
      <c r="C61" s="114"/>
      <c r="D61" s="114"/>
      <c r="E61" s="114"/>
      <c r="F61" s="114"/>
      <c r="G61" s="114"/>
      <c r="H61" s="114"/>
      <c r="J61" s="54" t="str">
        <f t="shared" ref="J61" si="4">IF(H61=0,"",(1-G61/H61))</f>
        <v/>
      </c>
      <c r="K61" s="55"/>
      <c r="L61" s="56"/>
      <c r="M61" s="57"/>
      <c r="N61" s="57"/>
      <c r="O61" s="57"/>
      <c r="P61" s="57"/>
      <c r="Q61" s="57"/>
    </row>
    <row r="62" spans="1:17" ht="26.85" customHeight="1" thickBot="1" x14ac:dyDescent="0.3">
      <c r="A62" s="20"/>
      <c r="B62" s="115" t="str">
        <f>INPUT!B80</f>
        <v>4. Number of Claims Received</v>
      </c>
      <c r="C62" s="115"/>
      <c r="D62" s="39">
        <f>INPUT!D80</f>
        <v>0</v>
      </c>
      <c r="E62" s="40">
        <f>INPUT!E80</f>
        <v>0</v>
      </c>
      <c r="F62" s="41">
        <f>INPUT!F80</f>
        <v>0</v>
      </c>
      <c r="G62" s="42">
        <f>INPUT!G80</f>
        <v>0</v>
      </c>
      <c r="H62" s="43">
        <f>SUM(D62:G62)</f>
        <v>0</v>
      </c>
      <c r="J62" s="44" t="str">
        <f>IF(H62=0,"",(1-G62/H62))</f>
        <v/>
      </c>
      <c r="K62" s="45" t="str">
        <f>IF(J62="",Backend!$B$27,VLOOKUP(J62,Backend!$A$27:$B$30,2,TRUE))</f>
        <v>Data not available or reliable</v>
      </c>
      <c r="L62" s="58" t="s">
        <v>96</v>
      </c>
      <c r="M62" s="64" t="str">
        <f>IF(OR(M60=0,M60="",$K62=Backend!$B$27),"",D62/D60)</f>
        <v/>
      </c>
      <c r="N62" s="65" t="str">
        <f>IF(OR(N60=0,N60="",$K62=Backend!$B$27),"",E62/E60)</f>
        <v/>
      </c>
      <c r="O62" s="66" t="str">
        <f>IF(OR(O60=0,O60="",$K62=Backend!$B$27),"",F62/F60)</f>
        <v/>
      </c>
      <c r="P62" s="67" t="str">
        <f>IF(OR(P60=0,P60="",$K62=Backend!$B$27),"",G62/G60)</f>
        <v/>
      </c>
      <c r="Q62" s="68" t="str">
        <f>IF(OR(Q60=0,Q60="",$K62=Backend!$B$27),"",H62/H60)</f>
        <v/>
      </c>
    </row>
    <row r="63" spans="1:17" ht="20.100000000000001" customHeight="1" thickBot="1" x14ac:dyDescent="0.3">
      <c r="A63" s="18"/>
      <c r="B63" s="114" t="s">
        <v>40</v>
      </c>
      <c r="C63" s="114"/>
      <c r="D63" s="114"/>
      <c r="E63" s="114"/>
      <c r="F63" s="114"/>
      <c r="G63" s="114"/>
      <c r="H63" s="114"/>
      <c r="J63" s="54"/>
      <c r="K63" s="55"/>
      <c r="L63" s="56"/>
      <c r="M63" s="57"/>
      <c r="N63" s="57"/>
      <c r="O63" s="57"/>
      <c r="P63" s="57"/>
      <c r="Q63" s="57"/>
    </row>
    <row r="64" spans="1:17" ht="28.35" customHeight="1" thickBot="1" x14ac:dyDescent="0.3">
      <c r="A64" s="20"/>
      <c r="B64" s="115" t="str">
        <f>INPUT!B82</f>
        <v>5. Number of Claims Paid</v>
      </c>
      <c r="C64" s="115"/>
      <c r="D64" s="39">
        <f>INPUT!D82</f>
        <v>0</v>
      </c>
      <c r="E64" s="40">
        <f>INPUT!E82</f>
        <v>0</v>
      </c>
      <c r="F64" s="41">
        <f>INPUT!F82</f>
        <v>0</v>
      </c>
      <c r="G64" s="42">
        <f>INPUT!G82</f>
        <v>0</v>
      </c>
      <c r="H64" s="43">
        <f>SUM(D64:G64)</f>
        <v>0</v>
      </c>
      <c r="J64" s="44" t="str">
        <f>IF(H64=0,"",(1-G64/H64))</f>
        <v/>
      </c>
      <c r="K64" s="45" t="str">
        <f>IF(J64="",Backend!$B$27,VLOOKUP(J64,Backend!$A$27:$B$30,2,TRUE))</f>
        <v>Data not available or reliable</v>
      </c>
      <c r="L64" s="58" t="s">
        <v>97</v>
      </c>
      <c r="M64" s="47" t="str">
        <f>IF(OR(M62="-",M62=0,M62="",$K64=Backend!$B$27),"",D64/D62)</f>
        <v/>
      </c>
      <c r="N64" s="48" t="str">
        <f>IF(OR(N62="-",N62=0,N62="",$K64=Backend!$B$27),"",E64/E62)</f>
        <v/>
      </c>
      <c r="O64" s="49" t="str">
        <f>IF(OR(O62="-",O62=0,O62="",$K64=Backend!$B$27),"",F64/F62)</f>
        <v/>
      </c>
      <c r="P64" s="50" t="str">
        <f>IF(OR(P62="-",P62=0,P62="",$K64=Backend!$B$27),"",G64/G62)</f>
        <v/>
      </c>
      <c r="Q64" s="69" t="str">
        <f>IF(OR(Q62="-",Q62=0,Q62="",$K64=Backend!$B$27),"",H64/H62)</f>
        <v/>
      </c>
    </row>
    <row r="65" spans="1:17" ht="20.85" customHeight="1" thickBot="1" x14ac:dyDescent="0.3">
      <c r="A65" s="18"/>
      <c r="B65" s="114" t="s">
        <v>42</v>
      </c>
      <c r="C65" s="114"/>
      <c r="D65" s="114"/>
      <c r="E65" s="114"/>
      <c r="F65" s="114"/>
      <c r="G65" s="114"/>
      <c r="H65" s="114"/>
      <c r="J65" s="54"/>
      <c r="K65" s="55"/>
      <c r="L65" s="56"/>
      <c r="M65" s="57"/>
      <c r="N65" s="57"/>
      <c r="O65" s="57"/>
      <c r="P65" s="57"/>
      <c r="Q65" s="57"/>
    </row>
    <row r="66" spans="1:17" ht="27.6" customHeight="1" thickBot="1" x14ac:dyDescent="0.3">
      <c r="A66" s="20"/>
      <c r="B66" s="115" t="str">
        <f>INPUT!B84</f>
        <v>6. Amount or Value of Claims Paid</v>
      </c>
      <c r="C66" s="115"/>
      <c r="D66" s="39">
        <f>INPUT!D84</f>
        <v>0</v>
      </c>
      <c r="E66" s="40">
        <f>INPUT!E84</f>
        <v>0</v>
      </c>
      <c r="F66" s="41">
        <f>INPUT!F84</f>
        <v>0</v>
      </c>
      <c r="G66" s="42">
        <f>INPUT!G84</f>
        <v>0</v>
      </c>
      <c r="H66" s="43">
        <f>SUM(D66:G66)</f>
        <v>0</v>
      </c>
      <c r="J66" s="44" t="str">
        <f t="shared" ref="J66" si="5">IF(H66=0,"",(1-G66/H66))</f>
        <v/>
      </c>
      <c r="K66" s="45" t="str">
        <f>IF(J66="",Backend!$B$27,VLOOKUP(J66,Backend!$A$27:$B$30,2,TRUE))</f>
        <v>Data not available or reliable</v>
      </c>
      <c r="L66" s="58" t="s">
        <v>98</v>
      </c>
      <c r="M66" s="59" t="str">
        <f>IF(OR(M64="-",M64=0,M64="",$K66=Backend!$B$27),"",D66/D64)</f>
        <v/>
      </c>
      <c r="N66" s="60" t="str">
        <f>IF(OR(N64="-",N64=0,N64="",$K66=Backend!$B$27),"",E66/E64)</f>
        <v/>
      </c>
      <c r="O66" s="61" t="str">
        <f>IF(OR(O64="-",O64=0,O64="",$K66=Backend!$B$27),"",F66/F64)</f>
        <v/>
      </c>
      <c r="P66" s="62" t="str">
        <f>IF(OR(P64="-",P64=0,P64="",$K66=Backend!$B$27),"",G66/G64)</f>
        <v/>
      </c>
      <c r="Q66" s="63" t="str">
        <f>IF(OR(Q64="-",Q64=0,Q64="",$K66=Backend!$B$27),"",H66/H64)</f>
        <v/>
      </c>
    </row>
    <row r="67" spans="1:17" ht="20.100000000000001" customHeight="1" thickBot="1" x14ac:dyDescent="0.3">
      <c r="A67" s="18"/>
      <c r="B67" s="114" t="s">
        <v>44</v>
      </c>
      <c r="C67" s="114"/>
      <c r="D67" s="114"/>
      <c r="E67" s="114"/>
      <c r="F67" s="114"/>
      <c r="G67" s="114"/>
      <c r="H67" s="114"/>
      <c r="J67" s="54"/>
      <c r="K67" s="55"/>
      <c r="L67" s="56"/>
      <c r="M67" s="57"/>
      <c r="N67" s="57"/>
      <c r="O67" s="57"/>
      <c r="P67" s="57"/>
      <c r="Q67" s="57"/>
    </row>
    <row r="68" spans="1:17" ht="27.6" customHeight="1" thickBot="1" x14ac:dyDescent="0.3">
      <c r="A68" s="20"/>
      <c r="B68" s="115" t="s">
        <v>45</v>
      </c>
      <c r="C68" s="115"/>
      <c r="D68" s="39">
        <f>INPUT!D86</f>
        <v>0</v>
      </c>
      <c r="E68" s="40">
        <f>INPUT!E86</f>
        <v>0</v>
      </c>
      <c r="F68" s="41">
        <f>INPUT!F86</f>
        <v>0</v>
      </c>
      <c r="G68" s="42">
        <f>INPUT!G86</f>
        <v>0</v>
      </c>
      <c r="H68" s="43">
        <f>SUM(D68:G68)</f>
        <v>0</v>
      </c>
      <c r="J68" s="44" t="str">
        <f t="shared" ref="J68" si="6">IF(H68=0,"",(1-G68/H68))</f>
        <v/>
      </c>
      <c r="K68" s="45" t="str">
        <f>IF(J68="",Backend!$B$27,VLOOKUP(J68,Backend!$A$27:$B$30,2,TRUE))</f>
        <v>Data not available or reliable</v>
      </c>
      <c r="L68" s="58" t="s">
        <v>99</v>
      </c>
      <c r="M68" s="47" t="str">
        <f>IF(OR(M62="-",M62=0,M62="",$K68=Backend!$B$27),"",D68/D62)</f>
        <v/>
      </c>
      <c r="N68" s="48" t="str">
        <f>IF(OR(N62="-",N62=0,N62="",$K68=Backend!$B$27),"",E68/E62)</f>
        <v/>
      </c>
      <c r="O68" s="49" t="str">
        <f>IF(OR(O62="-",O62=0,O62="",$K68=Backend!$B$27),"",F68/F62)</f>
        <v/>
      </c>
      <c r="P68" s="50" t="str">
        <f>IF(OR(P62="-",P62=0,P62="",$K68=Backend!$B$27),"",G68/G62)</f>
        <v/>
      </c>
      <c r="Q68" s="69" t="str">
        <f>IF(OR(Q62="-",Q62=0,Q62="",$K68=Backend!$B$27),"",H68/H62)</f>
        <v/>
      </c>
    </row>
    <row r="69" spans="1:17" ht="20.100000000000001" customHeight="1" x14ac:dyDescent="0.25">
      <c r="A69" s="18"/>
      <c r="B69" s="114" t="s">
        <v>46</v>
      </c>
      <c r="C69" s="114"/>
      <c r="D69" s="114"/>
      <c r="E69" s="114"/>
      <c r="F69" s="114"/>
      <c r="G69" s="114"/>
      <c r="H69" s="114"/>
      <c r="J69" s="70"/>
      <c r="K69" s="5"/>
      <c r="L69" s="5"/>
      <c r="M69" s="5"/>
      <c r="N69" s="5"/>
      <c r="O69" s="5"/>
      <c r="P69" s="5"/>
      <c r="Q69" s="5"/>
    </row>
    <row r="70" spans="1:17" ht="108" customHeight="1" x14ac:dyDescent="0.25"/>
    <row r="71" spans="1:17" ht="35.25" customHeight="1" x14ac:dyDescent="0.25">
      <c r="A71" s="119" t="s">
        <v>106</v>
      </c>
      <c r="B71" s="119"/>
      <c r="C71" s="119"/>
      <c r="D71" s="120" t="s">
        <v>107</v>
      </c>
      <c r="E71" s="121"/>
      <c r="F71" s="121"/>
      <c r="G71" s="121"/>
      <c r="H71" s="121"/>
      <c r="J71" s="117" t="s">
        <v>108</v>
      </c>
      <c r="K71" s="117"/>
      <c r="L71" s="117"/>
      <c r="M71" s="117"/>
      <c r="N71" s="117"/>
      <c r="O71" s="117"/>
      <c r="P71" s="117"/>
      <c r="Q71" s="117"/>
    </row>
    <row r="72" spans="1:17" ht="13.8" thickBot="1" x14ac:dyDescent="0.3">
      <c r="C72" s="11"/>
      <c r="D72" s="33" t="s">
        <v>28</v>
      </c>
      <c r="E72" s="34" t="s">
        <v>29</v>
      </c>
      <c r="F72" s="35" t="s">
        <v>30</v>
      </c>
      <c r="G72" s="36" t="s">
        <v>68</v>
      </c>
      <c r="H72" s="37" t="s">
        <v>32</v>
      </c>
      <c r="J72" s="118" t="s">
        <v>91</v>
      </c>
      <c r="K72" s="118"/>
      <c r="L72" s="38" t="s">
        <v>92</v>
      </c>
      <c r="M72" s="33" t="s">
        <v>28</v>
      </c>
      <c r="N72" s="34" t="s">
        <v>29</v>
      </c>
      <c r="O72" s="35" t="s">
        <v>30</v>
      </c>
      <c r="P72" s="36" t="s">
        <v>68</v>
      </c>
      <c r="Q72" s="38" t="s">
        <v>32</v>
      </c>
    </row>
    <row r="73" spans="1:17" ht="26.85" customHeight="1" thickBot="1" x14ac:dyDescent="0.3">
      <c r="B73" s="115" t="str">
        <f>INPUT!B92</f>
        <v>1. Number of total policyholders</v>
      </c>
      <c r="C73" s="115"/>
      <c r="D73" s="39">
        <f>INPUT!D92</f>
        <v>0</v>
      </c>
      <c r="E73" s="40">
        <f>INPUT!E92</f>
        <v>0</v>
      </c>
      <c r="F73" s="41">
        <f>INPUT!F92</f>
        <v>0</v>
      </c>
      <c r="G73" s="42">
        <f>INPUT!G92</f>
        <v>0</v>
      </c>
      <c r="H73" s="43">
        <f>SUM(D73:G73)</f>
        <v>0</v>
      </c>
      <c r="J73" s="44" t="str">
        <f>IF(H73=0,"",(1-G73/H73))</f>
        <v/>
      </c>
      <c r="K73" s="45" t="str">
        <f>IF(J73="",Backend!$B$27,VLOOKUP(J73,Backend!$A$27:$B$30,2,TRUE))</f>
        <v>Data not available or reliable</v>
      </c>
      <c r="L73" s="46" t="s">
        <v>93</v>
      </c>
      <c r="M73" s="47" t="str">
        <f>IF($K73=Backend!$B$27,"",D73/$H73)</f>
        <v/>
      </c>
      <c r="N73" s="48" t="str">
        <f>IF($K73=Backend!$B$27,"",E73/$H73)</f>
        <v/>
      </c>
      <c r="O73" s="49" t="str">
        <f>IF($K73=Backend!$B$27,"",F73/$H73)</f>
        <v/>
      </c>
      <c r="P73" s="50" t="str">
        <f>IF($K73=Backend!$B$27,"",G73/$H73)</f>
        <v/>
      </c>
      <c r="Q73" s="51" t="str">
        <f>IF($K73=Backend!$B$27,"",H73/$H73)</f>
        <v/>
      </c>
    </row>
    <row r="74" spans="1:17" ht="20.100000000000001" customHeight="1" thickBot="1" x14ac:dyDescent="0.3">
      <c r="B74" s="114" t="s">
        <v>34</v>
      </c>
      <c r="C74" s="114"/>
      <c r="D74" s="114"/>
      <c r="E74" s="114"/>
      <c r="F74" s="114"/>
      <c r="G74" s="114"/>
      <c r="H74" s="114"/>
      <c r="J74" s="54"/>
      <c r="K74" s="55"/>
      <c r="L74" s="56"/>
      <c r="M74" s="57"/>
      <c r="N74" s="57"/>
      <c r="O74" s="57"/>
      <c r="P74" s="57"/>
      <c r="Q74" s="57"/>
    </row>
    <row r="75" spans="1:17" ht="27.6" customHeight="1" thickBot="1" x14ac:dyDescent="0.3">
      <c r="B75" s="115" t="str">
        <f>INPUT!B94</f>
        <v>2. Amount/value of gross premium written</v>
      </c>
      <c r="C75" s="115"/>
      <c r="D75" s="39">
        <f>INPUT!D94</f>
        <v>0</v>
      </c>
      <c r="E75" s="40">
        <f>INPUT!E94</f>
        <v>0</v>
      </c>
      <c r="F75" s="41">
        <f>INPUT!F94</f>
        <v>0</v>
      </c>
      <c r="G75" s="42">
        <f>INPUT!G94</f>
        <v>0</v>
      </c>
      <c r="H75" s="43">
        <f>SUM(D75:G75)</f>
        <v>0</v>
      </c>
      <c r="J75" s="44" t="str">
        <f>IF(H75=0,"",(1-G75/H75))</f>
        <v/>
      </c>
      <c r="K75" s="45" t="str">
        <f>IF(J75="",Backend!$B$27,VLOOKUP(J75,Backend!$A$27:$B$30,2,TRUE))</f>
        <v>Data not available or reliable</v>
      </c>
      <c r="L75" s="58" t="s">
        <v>94</v>
      </c>
      <c r="M75" s="59" t="str">
        <f>IF(OR(M73=0,M73="",$K75=Backend!$B$27),"",D75/D73)</f>
        <v/>
      </c>
      <c r="N75" s="60" t="str">
        <f>IF(OR(N73=0,N73="",$K75=Backend!$B$27),"",E75/E73)</f>
        <v/>
      </c>
      <c r="O75" s="61" t="str">
        <f>IF(OR(O73=0,O73="",$K75=Backend!$B$27),"",F75/F73)</f>
        <v/>
      </c>
      <c r="P75" s="62" t="str">
        <f>IF(OR(P73=0,P73="",$K75=Backend!$B$27),"",G75/G73)</f>
        <v/>
      </c>
      <c r="Q75" s="63" t="str">
        <f>IF(OR(Q73=0,Q73="",$K75=Backend!$B$27),"",H75/H73)</f>
        <v/>
      </c>
    </row>
    <row r="76" spans="1:17" ht="20.100000000000001" customHeight="1" thickBot="1" x14ac:dyDescent="0.3">
      <c r="A76" s="18"/>
      <c r="B76" s="114" t="s">
        <v>36</v>
      </c>
      <c r="C76" s="114"/>
      <c r="D76" s="114"/>
      <c r="E76" s="114"/>
      <c r="F76" s="114"/>
      <c r="G76" s="114"/>
      <c r="H76" s="114"/>
      <c r="J76" s="54"/>
      <c r="K76" s="55"/>
      <c r="L76" s="56"/>
      <c r="M76" s="57"/>
      <c r="N76" s="57"/>
      <c r="O76" s="57"/>
      <c r="P76" s="57"/>
      <c r="Q76" s="57"/>
    </row>
    <row r="77" spans="1:17" ht="26.85" customHeight="1" thickBot="1" x14ac:dyDescent="0.3">
      <c r="A77" s="20"/>
      <c r="B77" s="115" t="str">
        <f>INPUT!B96</f>
        <v>3. Number of Insured or Lives Covered</v>
      </c>
      <c r="C77" s="115"/>
      <c r="D77" s="39">
        <f>INPUT!D96</f>
        <v>0</v>
      </c>
      <c r="E77" s="40">
        <f>INPUT!E96</f>
        <v>0</v>
      </c>
      <c r="F77" s="41">
        <f>INPUT!F96</f>
        <v>0</v>
      </c>
      <c r="G77" s="42">
        <f>INPUT!G96</f>
        <v>0</v>
      </c>
      <c r="H77" s="43">
        <f>SUM(D77:G77)</f>
        <v>0</v>
      </c>
      <c r="J77" s="44" t="str">
        <f>IF(H77=0,"",(1-G77/H77))</f>
        <v/>
      </c>
      <c r="K77" s="45" t="str">
        <f>IF(J77="",Backend!$B$27,VLOOKUP(J77,Backend!$A$27:$B$30,2,TRUE))</f>
        <v>Data not available or reliable</v>
      </c>
      <c r="L77" s="46" t="s">
        <v>95</v>
      </c>
      <c r="M77" s="47" t="str">
        <f>IF($K77=Backend!$B$27,"",D77/$H77)</f>
        <v/>
      </c>
      <c r="N77" s="48" t="str">
        <f>IF($K77=Backend!$B$27,"",E77/$H77)</f>
        <v/>
      </c>
      <c r="O77" s="49" t="str">
        <f>IF($K77=Backend!$B$27,"",F77/$H77)</f>
        <v/>
      </c>
      <c r="P77" s="50" t="str">
        <f>IF($K77=Backend!$B$27,"",G77/$H77)</f>
        <v/>
      </c>
      <c r="Q77" s="51" t="str">
        <f>IF($K77=Backend!$B$27,"",H77/$H77)</f>
        <v/>
      </c>
    </row>
    <row r="78" spans="1:17" ht="20.100000000000001" customHeight="1" thickBot="1" x14ac:dyDescent="0.3">
      <c r="A78" s="18"/>
      <c r="B78" s="114" t="s">
        <v>38</v>
      </c>
      <c r="C78" s="114"/>
      <c r="D78" s="114"/>
      <c r="E78" s="114"/>
      <c r="F78" s="114"/>
      <c r="G78" s="114"/>
      <c r="H78" s="114"/>
      <c r="J78" s="54" t="str">
        <f t="shared" ref="J78" si="7">IF(H78=0,"",(1-G78/H78))</f>
        <v/>
      </c>
      <c r="K78" s="55"/>
      <c r="L78" s="56"/>
      <c r="M78" s="57"/>
      <c r="N78" s="57"/>
      <c r="O78" s="57"/>
      <c r="P78" s="57"/>
      <c r="Q78" s="57"/>
    </row>
    <row r="79" spans="1:17" ht="26.85" customHeight="1" thickBot="1" x14ac:dyDescent="0.3">
      <c r="A79" s="20"/>
      <c r="B79" s="115" t="str">
        <f>INPUT!B98</f>
        <v>4. Number of Claims Received</v>
      </c>
      <c r="C79" s="115"/>
      <c r="D79" s="39">
        <f>INPUT!D98</f>
        <v>0</v>
      </c>
      <c r="E79" s="40">
        <f>INPUT!E98</f>
        <v>0</v>
      </c>
      <c r="F79" s="41">
        <f>INPUT!F98</f>
        <v>0</v>
      </c>
      <c r="G79" s="42">
        <f>INPUT!G98</f>
        <v>0</v>
      </c>
      <c r="H79" s="43">
        <f>SUM(D79:G79)</f>
        <v>0</v>
      </c>
      <c r="J79" s="44" t="str">
        <f>IF(H79=0,"",(1-G79/H79))</f>
        <v/>
      </c>
      <c r="K79" s="45" t="str">
        <f>IF(J79="",Backend!$B$27,VLOOKUP(J79,Backend!$A$27:$B$30,2,TRUE))</f>
        <v>Data not available or reliable</v>
      </c>
      <c r="L79" s="58" t="s">
        <v>96</v>
      </c>
      <c r="M79" s="64" t="str">
        <f>IF(OR(M77=0,M77="",$K79=Backend!$B$27),"",D79/D77)</f>
        <v/>
      </c>
      <c r="N79" s="65" t="str">
        <f>IF(OR(N77=0,N77="",$K79=Backend!$B$27),"",E79/E77)</f>
        <v/>
      </c>
      <c r="O79" s="66" t="str">
        <f>IF(OR(O77=0,O77="",$K79=Backend!$B$27),"",F79/F77)</f>
        <v/>
      </c>
      <c r="P79" s="67" t="str">
        <f>IF(OR(P77=0,P77="",$K79=Backend!$B$27),"",G79/G77)</f>
        <v/>
      </c>
      <c r="Q79" s="68" t="str">
        <f>IF(OR(Q77=0,Q77="",$K79=Backend!$B$27),"",H79/H77)</f>
        <v/>
      </c>
    </row>
    <row r="80" spans="1:17" ht="20.100000000000001" customHeight="1" thickBot="1" x14ac:dyDescent="0.3">
      <c r="A80" s="18"/>
      <c r="B80" s="114" t="s">
        <v>40</v>
      </c>
      <c r="C80" s="114"/>
      <c r="D80" s="114"/>
      <c r="E80" s="114"/>
      <c r="F80" s="114"/>
      <c r="G80" s="114"/>
      <c r="H80" s="114"/>
      <c r="J80" s="54"/>
      <c r="K80" s="55"/>
      <c r="L80" s="56"/>
      <c r="M80" s="57"/>
      <c r="N80" s="57"/>
      <c r="O80" s="57"/>
      <c r="P80" s="57"/>
      <c r="Q80" s="57"/>
    </row>
    <row r="81" spans="1:17" ht="28.35" customHeight="1" thickBot="1" x14ac:dyDescent="0.3">
      <c r="A81" s="20"/>
      <c r="B81" s="115" t="str">
        <f>INPUT!B100</f>
        <v>5. Number of Claims Paid</v>
      </c>
      <c r="C81" s="115"/>
      <c r="D81" s="39">
        <f>INPUT!D100</f>
        <v>0</v>
      </c>
      <c r="E81" s="40">
        <f>INPUT!E100</f>
        <v>0</v>
      </c>
      <c r="F81" s="41">
        <f>INPUT!F100</f>
        <v>0</v>
      </c>
      <c r="G81" s="42">
        <f>INPUT!G100</f>
        <v>0</v>
      </c>
      <c r="H81" s="43">
        <f>SUM(D81:G81)</f>
        <v>0</v>
      </c>
      <c r="J81" s="44" t="str">
        <f>IF(H81=0,"",(1-G81/H81))</f>
        <v/>
      </c>
      <c r="K81" s="45" t="str">
        <f>IF(J81="",Backend!$B$27,VLOOKUP(J81,Backend!$A$27:$B$30,2,TRUE))</f>
        <v>Data not available or reliable</v>
      </c>
      <c r="L81" s="58" t="s">
        <v>97</v>
      </c>
      <c r="M81" s="47" t="str">
        <f>IF(OR(M79="-",M79=0,M79="",$K81=Backend!$B$27),"",D81/D79)</f>
        <v/>
      </c>
      <c r="N81" s="48" t="str">
        <f>IF(OR(N79="-",N79=0,N79="",$K81=Backend!$B$27),"",E81/E79)</f>
        <v/>
      </c>
      <c r="O81" s="49" t="str">
        <f>IF(OR(O79="-",O79=0,O79="",$K81=Backend!$B$27),"",F81/F79)</f>
        <v/>
      </c>
      <c r="P81" s="50" t="str">
        <f>IF(OR(P79="-",P79=0,P79="",$K81=Backend!$B$27),"",G81/G79)</f>
        <v/>
      </c>
      <c r="Q81" s="69" t="str">
        <f>IF(OR(Q79="-",Q79=0,Q79="",$K81=Backend!$B$27),"",H81/H79)</f>
        <v/>
      </c>
    </row>
    <row r="82" spans="1:17" ht="20.85" customHeight="1" thickBot="1" x14ac:dyDescent="0.3">
      <c r="A82" s="18"/>
      <c r="B82" s="114" t="s">
        <v>42</v>
      </c>
      <c r="C82" s="114"/>
      <c r="D82" s="114"/>
      <c r="E82" s="114"/>
      <c r="F82" s="114"/>
      <c r="G82" s="114"/>
      <c r="H82" s="114"/>
      <c r="J82" s="54"/>
      <c r="K82" s="55"/>
      <c r="L82" s="56"/>
      <c r="M82" s="57"/>
      <c r="N82" s="57"/>
      <c r="O82" s="57"/>
      <c r="P82" s="57"/>
      <c r="Q82" s="57"/>
    </row>
    <row r="83" spans="1:17" ht="27.6" customHeight="1" thickBot="1" x14ac:dyDescent="0.3">
      <c r="A83" s="20"/>
      <c r="B83" s="115" t="str">
        <f>INPUT!B102</f>
        <v>6. Amount or Value of Claims Paid</v>
      </c>
      <c r="C83" s="115"/>
      <c r="D83" s="39">
        <f>INPUT!D102</f>
        <v>0</v>
      </c>
      <c r="E83" s="40">
        <f>INPUT!E102</f>
        <v>0</v>
      </c>
      <c r="F83" s="41">
        <f>INPUT!F102</f>
        <v>0</v>
      </c>
      <c r="G83" s="42">
        <f>INPUT!G102</f>
        <v>0</v>
      </c>
      <c r="H83" s="43">
        <f>SUM(D83:G83)</f>
        <v>0</v>
      </c>
      <c r="J83" s="44" t="str">
        <f t="shared" ref="J83" si="8">IF(H83=0,"",(1-G83/H83))</f>
        <v/>
      </c>
      <c r="K83" s="45" t="str">
        <f>IF(J83="",Backend!$B$27,VLOOKUP(J83,Backend!$A$27:$B$30,2,TRUE))</f>
        <v>Data not available or reliable</v>
      </c>
      <c r="L83" s="58" t="s">
        <v>98</v>
      </c>
      <c r="M83" s="59" t="str">
        <f>IF(OR(M81="-",M81=0,M81="",$K83=Backend!$B$27),"",D83/D81)</f>
        <v/>
      </c>
      <c r="N83" s="60" t="str">
        <f>IF(OR(N81="-",N81=0,N81="",$K83=Backend!$B$27),"",E83/E81)</f>
        <v/>
      </c>
      <c r="O83" s="61" t="str">
        <f>IF(OR(O81="-",O81=0,O81="",$K83=Backend!$B$27),"",F83/F81)</f>
        <v/>
      </c>
      <c r="P83" s="62" t="str">
        <f>IF(OR(P81="-",P81=0,P81="",$K83=Backend!$B$27),"",G83/G81)</f>
        <v/>
      </c>
      <c r="Q83" s="63" t="str">
        <f>IF(OR(Q81="-",Q81=0,Q81="",$K83=Backend!$B$27),"",H83/H81)</f>
        <v/>
      </c>
    </row>
    <row r="84" spans="1:17" ht="20.100000000000001" customHeight="1" thickBot="1" x14ac:dyDescent="0.3">
      <c r="A84" s="18"/>
      <c r="B84" s="114" t="s">
        <v>44</v>
      </c>
      <c r="C84" s="114"/>
      <c r="D84" s="114"/>
      <c r="E84" s="114"/>
      <c r="F84" s="114"/>
      <c r="G84" s="114"/>
      <c r="H84" s="114"/>
      <c r="J84" s="54"/>
      <c r="K84" s="55"/>
      <c r="L84" s="56"/>
      <c r="M84" s="57"/>
      <c r="N84" s="57"/>
      <c r="O84" s="57"/>
      <c r="P84" s="57"/>
      <c r="Q84" s="57"/>
    </row>
    <row r="85" spans="1:17" ht="27.6" customHeight="1" thickBot="1" x14ac:dyDescent="0.3">
      <c r="A85" s="20"/>
      <c r="B85" s="115" t="str">
        <f>INPUT!B104</f>
        <v>7. Number of Claims Rejected</v>
      </c>
      <c r="C85" s="115"/>
      <c r="D85" s="39">
        <f>INPUT!D104</f>
        <v>0</v>
      </c>
      <c r="E85" s="40">
        <f>INPUT!E104</f>
        <v>0</v>
      </c>
      <c r="F85" s="41">
        <f>INPUT!F104</f>
        <v>0</v>
      </c>
      <c r="G85" s="42">
        <f>INPUT!G104</f>
        <v>0</v>
      </c>
      <c r="H85" s="43">
        <f>SUM(D85:G85)</f>
        <v>0</v>
      </c>
      <c r="J85" s="44" t="str">
        <f t="shared" ref="J85" si="9">IF(H85=0,"",(1-G85/H85))</f>
        <v/>
      </c>
      <c r="K85" s="45" t="str">
        <f>IF(J85="",Backend!$B$27,VLOOKUP(J85,Backend!$A$27:$B$30,2,TRUE))</f>
        <v>Data not available or reliable</v>
      </c>
      <c r="L85" s="58" t="s">
        <v>99</v>
      </c>
      <c r="M85" s="47" t="str">
        <f>IF(OR(M79="-",M79=0,M79="",$K85=Backend!$B$27),"",D85/D79)</f>
        <v/>
      </c>
      <c r="N85" s="48" t="str">
        <f>IF(OR(N79="-",N79=0,N79="",$K85=Backend!$B$27),"",E85/E79)</f>
        <v/>
      </c>
      <c r="O85" s="49" t="str">
        <f>IF(OR(O79="-",O79=0,O79="",$K85=Backend!$B$27),"",F85/F79)</f>
        <v/>
      </c>
      <c r="P85" s="50" t="str">
        <f>IF(OR(P79="-",P79=0,P79="",$K85=Backend!$B$27),"",G85/G79)</f>
        <v/>
      </c>
      <c r="Q85" s="69" t="str">
        <f>IF(OR(Q79="-",Q79=0,Q79="",$K85=Backend!$B$27),"",H85/H79)</f>
        <v/>
      </c>
    </row>
    <row r="86" spans="1:17" ht="20.100000000000001" customHeight="1" x14ac:dyDescent="0.25">
      <c r="A86" s="18"/>
      <c r="B86" s="114" t="s">
        <v>46</v>
      </c>
      <c r="C86" s="114"/>
      <c r="D86" s="114"/>
      <c r="E86" s="114"/>
      <c r="F86" s="114"/>
      <c r="G86" s="114"/>
      <c r="H86" s="114"/>
      <c r="J86" s="70"/>
      <c r="K86" s="5"/>
      <c r="L86" s="5"/>
      <c r="M86" s="5"/>
      <c r="N86" s="5"/>
      <c r="O86" s="5"/>
      <c r="P86" s="5"/>
      <c r="Q86" s="5"/>
    </row>
    <row r="87" spans="1:17" x14ac:dyDescent="0.25"/>
    <row r="88" spans="1:17" x14ac:dyDescent="0.25"/>
    <row r="89" spans="1:17" x14ac:dyDescent="0.25"/>
    <row r="90" spans="1:17" ht="20.25" customHeight="1" x14ac:dyDescent="0.25"/>
    <row r="91" spans="1:17" x14ac:dyDescent="0.25"/>
    <row r="92" spans="1:17" x14ac:dyDescent="0.25"/>
    <row r="93" spans="1:17" x14ac:dyDescent="0.25"/>
    <row r="94" spans="1:17" x14ac:dyDescent="0.25"/>
    <row r="95" spans="1:17" x14ac:dyDescent="0.25"/>
  </sheetData>
  <sheetProtection algorithmName="SHA-512" hashValue="4YiYvBFoC1GmgFltwXe14xwTUuDNEOmx8NdHE8oF1bmcxCXAwx6v5KtS7vTTkFyJgbjcj5fiz2VPmdr/yuCHFg==" saltValue="A5pBFHcaHStnAwkxxAdgjQ==" spinCount="100000" sheet="1" objects="1" scenarios="1"/>
  <mergeCells count="112">
    <mergeCell ref="E1:F1"/>
    <mergeCell ref="J12:Q12"/>
    <mergeCell ref="J13:Q17"/>
    <mergeCell ref="A20:C20"/>
    <mergeCell ref="D20:H20"/>
    <mergeCell ref="J20:Q20"/>
    <mergeCell ref="J21:K21"/>
    <mergeCell ref="A5:H5"/>
    <mergeCell ref="J5:Q5"/>
    <mergeCell ref="A6:H17"/>
    <mergeCell ref="K6:Q6"/>
    <mergeCell ref="K7:Q7"/>
    <mergeCell ref="K8:Q8"/>
    <mergeCell ref="K9:Q9"/>
    <mergeCell ref="K10:Q10"/>
    <mergeCell ref="K11:Q11"/>
    <mergeCell ref="B27:E27"/>
    <mergeCell ref="F27:H27"/>
    <mergeCell ref="B28:C28"/>
    <mergeCell ref="B29:E29"/>
    <mergeCell ref="F29:H29"/>
    <mergeCell ref="B30:C30"/>
    <mergeCell ref="B22:C22"/>
    <mergeCell ref="B23:E23"/>
    <mergeCell ref="B24:C24"/>
    <mergeCell ref="B25:E25"/>
    <mergeCell ref="F25:H25"/>
    <mergeCell ref="B26:C26"/>
    <mergeCell ref="B35:E35"/>
    <mergeCell ref="F35:H35"/>
    <mergeCell ref="A37:C37"/>
    <mergeCell ref="D37:H37"/>
    <mergeCell ref="B31:E31"/>
    <mergeCell ref="F31:H31"/>
    <mergeCell ref="B32:C32"/>
    <mergeCell ref="B33:E33"/>
    <mergeCell ref="F33:H33"/>
    <mergeCell ref="B34:C34"/>
    <mergeCell ref="B42:E42"/>
    <mergeCell ref="F42:H42"/>
    <mergeCell ref="B43:C43"/>
    <mergeCell ref="B44:E44"/>
    <mergeCell ref="F44:H44"/>
    <mergeCell ref="B45:C45"/>
    <mergeCell ref="J37:Q37"/>
    <mergeCell ref="J38:K38"/>
    <mergeCell ref="B39:C39"/>
    <mergeCell ref="B40:E40"/>
    <mergeCell ref="F40:H40"/>
    <mergeCell ref="B41:C41"/>
    <mergeCell ref="B50:E50"/>
    <mergeCell ref="F50:H50"/>
    <mergeCell ref="B51:C51"/>
    <mergeCell ref="B52:E52"/>
    <mergeCell ref="F52:H52"/>
    <mergeCell ref="A54:C54"/>
    <mergeCell ref="D54:H54"/>
    <mergeCell ref="B46:E46"/>
    <mergeCell ref="F46:H46"/>
    <mergeCell ref="B47:C47"/>
    <mergeCell ref="B48:E48"/>
    <mergeCell ref="F48:H48"/>
    <mergeCell ref="B49:C49"/>
    <mergeCell ref="B59:E59"/>
    <mergeCell ref="F59:H59"/>
    <mergeCell ref="B60:C60"/>
    <mergeCell ref="B61:E61"/>
    <mergeCell ref="F61:H61"/>
    <mergeCell ref="B62:C62"/>
    <mergeCell ref="J54:Q54"/>
    <mergeCell ref="J55:K55"/>
    <mergeCell ref="B56:C56"/>
    <mergeCell ref="B57:E57"/>
    <mergeCell ref="F57:H57"/>
    <mergeCell ref="B58:C58"/>
    <mergeCell ref="J71:Q71"/>
    <mergeCell ref="J72:K72"/>
    <mergeCell ref="B73:C73"/>
    <mergeCell ref="B74:E74"/>
    <mergeCell ref="F74:H74"/>
    <mergeCell ref="B75:C75"/>
    <mergeCell ref="B67:E67"/>
    <mergeCell ref="F67:H67"/>
    <mergeCell ref="B68:C68"/>
    <mergeCell ref="B69:E69"/>
    <mergeCell ref="F69:H69"/>
    <mergeCell ref="A71:C71"/>
    <mergeCell ref="D71:H71"/>
    <mergeCell ref="B84:E84"/>
    <mergeCell ref="F84:H84"/>
    <mergeCell ref="B85:C85"/>
    <mergeCell ref="B86:E86"/>
    <mergeCell ref="F86:H86"/>
    <mergeCell ref="A3:D4"/>
    <mergeCell ref="B80:E80"/>
    <mergeCell ref="F80:H80"/>
    <mergeCell ref="B81:C81"/>
    <mergeCell ref="B82:E82"/>
    <mergeCell ref="F82:H82"/>
    <mergeCell ref="B83:C83"/>
    <mergeCell ref="B76:E76"/>
    <mergeCell ref="F76:H76"/>
    <mergeCell ref="B77:C77"/>
    <mergeCell ref="B78:E78"/>
    <mergeCell ref="F78:H78"/>
    <mergeCell ref="B79:C79"/>
    <mergeCell ref="B63:E63"/>
    <mergeCell ref="F63:H63"/>
    <mergeCell ref="B64:C64"/>
    <mergeCell ref="B65:E65"/>
    <mergeCell ref="F65:H65"/>
    <mergeCell ref="B66:C66"/>
  </mergeCells>
  <conditionalFormatting sqref="C19">
    <cfRule type="containsText" dxfId="23" priority="28" operator="containsText" text="Insurer short name">
      <formula>NOT(ISERROR(SEARCH("Insurer short name",C19)))</formula>
    </cfRule>
    <cfRule type="containsText" dxfId="22" priority="29" operator="containsText" text="Insurer short name">
      <formula>NOT(ISERROR(SEARCH("Insurer short name",C19)))</formula>
    </cfRule>
  </conditionalFormatting>
  <conditionalFormatting sqref="K22 K24 K26 K28 K30 K32 K34">
    <cfRule type="containsText" dxfId="21" priority="25" operator="containsText" text="not">
      <formula>NOT(ISERROR(SEARCH("not",K22)))</formula>
    </cfRule>
  </conditionalFormatting>
  <conditionalFormatting sqref="K39">
    <cfRule type="containsText" dxfId="20" priority="21" operator="containsText" text="not">
      <formula>NOT(ISERROR(SEARCH("not",K39)))</formula>
    </cfRule>
  </conditionalFormatting>
  <conditionalFormatting sqref="K41">
    <cfRule type="containsText" dxfId="19" priority="20" operator="containsText" text="not">
      <formula>NOT(ISERROR(SEARCH("not",K41)))</formula>
    </cfRule>
  </conditionalFormatting>
  <conditionalFormatting sqref="K43">
    <cfRule type="containsText" dxfId="18" priority="19" operator="containsText" text="not">
      <formula>NOT(ISERROR(SEARCH("not",K43)))</formula>
    </cfRule>
  </conditionalFormatting>
  <conditionalFormatting sqref="K45">
    <cfRule type="containsText" dxfId="17" priority="18" operator="containsText" text="not">
      <formula>NOT(ISERROR(SEARCH("not",K45)))</formula>
    </cfRule>
  </conditionalFormatting>
  <conditionalFormatting sqref="K47">
    <cfRule type="containsText" dxfId="16" priority="17" operator="containsText" text="not">
      <formula>NOT(ISERROR(SEARCH("not",K47)))</formula>
    </cfRule>
  </conditionalFormatting>
  <conditionalFormatting sqref="K49">
    <cfRule type="containsText" dxfId="15" priority="16" operator="containsText" text="not">
      <formula>NOT(ISERROR(SEARCH("not",K49)))</formula>
    </cfRule>
  </conditionalFormatting>
  <conditionalFormatting sqref="K51">
    <cfRule type="containsText" dxfId="14" priority="15" operator="containsText" text="not">
      <formula>NOT(ISERROR(SEARCH("not",K51)))</formula>
    </cfRule>
  </conditionalFormatting>
  <conditionalFormatting sqref="K56">
    <cfRule type="containsText" dxfId="13" priority="14" operator="containsText" text="not">
      <formula>NOT(ISERROR(SEARCH("not",K56)))</formula>
    </cfRule>
  </conditionalFormatting>
  <conditionalFormatting sqref="K58">
    <cfRule type="containsText" dxfId="12" priority="13" operator="containsText" text="not">
      <formula>NOT(ISERROR(SEARCH("not",K58)))</formula>
    </cfRule>
  </conditionalFormatting>
  <conditionalFormatting sqref="K60">
    <cfRule type="containsText" dxfId="11" priority="12" operator="containsText" text="not">
      <formula>NOT(ISERROR(SEARCH("not",K60)))</formula>
    </cfRule>
  </conditionalFormatting>
  <conditionalFormatting sqref="K62">
    <cfRule type="containsText" dxfId="10" priority="11" operator="containsText" text="not">
      <formula>NOT(ISERROR(SEARCH("not",K62)))</formula>
    </cfRule>
  </conditionalFormatting>
  <conditionalFormatting sqref="K64">
    <cfRule type="containsText" dxfId="9" priority="10" operator="containsText" text="not">
      <formula>NOT(ISERROR(SEARCH("not",K64)))</formula>
    </cfRule>
  </conditionalFormatting>
  <conditionalFormatting sqref="K66">
    <cfRule type="containsText" dxfId="8" priority="9" operator="containsText" text="not">
      <formula>NOT(ISERROR(SEARCH("not",K66)))</formula>
    </cfRule>
  </conditionalFormatting>
  <conditionalFormatting sqref="K68">
    <cfRule type="containsText" dxfId="7" priority="8" operator="containsText" text="not">
      <formula>NOT(ISERROR(SEARCH("not",K68)))</formula>
    </cfRule>
  </conditionalFormatting>
  <conditionalFormatting sqref="K73">
    <cfRule type="containsText" dxfId="6" priority="7" operator="containsText" text="not">
      <formula>NOT(ISERROR(SEARCH("not",K73)))</formula>
    </cfRule>
  </conditionalFormatting>
  <conditionalFormatting sqref="K75">
    <cfRule type="containsText" dxfId="5" priority="6" operator="containsText" text="not">
      <formula>NOT(ISERROR(SEARCH("not",K75)))</formula>
    </cfRule>
  </conditionalFormatting>
  <conditionalFormatting sqref="K77">
    <cfRule type="containsText" dxfId="4" priority="5" operator="containsText" text="not">
      <formula>NOT(ISERROR(SEARCH("not",K77)))</formula>
    </cfRule>
  </conditionalFormatting>
  <conditionalFormatting sqref="K79">
    <cfRule type="containsText" dxfId="3" priority="4" operator="containsText" text="not">
      <formula>NOT(ISERROR(SEARCH("not",K79)))</formula>
    </cfRule>
  </conditionalFormatting>
  <conditionalFormatting sqref="K81">
    <cfRule type="containsText" dxfId="2" priority="3" operator="containsText" text="not">
      <formula>NOT(ISERROR(SEARCH("not",K81)))</formula>
    </cfRule>
  </conditionalFormatting>
  <conditionalFormatting sqref="K83">
    <cfRule type="containsText" dxfId="1" priority="2" operator="containsText" text="not">
      <formula>NOT(ISERROR(SEARCH("not",K83)))</formula>
    </cfRule>
  </conditionalFormatting>
  <conditionalFormatting sqref="K85">
    <cfRule type="containsText" dxfId="0" priority="1" operator="containsText" text="not">
      <formula>NOT(ISERROR(SEARCH("not",K85)))</formula>
    </cfRule>
  </conditionalFormatting>
  <dataValidations count="4">
    <dataValidation type="whole" showInputMessage="1" showErrorMessage="1" errorTitle="Please enter a valid number" error="Please only enter numbers without any spaces, letters or decimal points. _x000a_" sqref="D68:G68 D30:G30 D22:G22 D24:G24 D26:G26 D28:G28 D83:G83 D32:G32 D47:G47 D39:G39 D41:G41 D43:G43 D45:G45 D34:G34 D49:G49 D64:G64 D56:G56 D58:G58 D60:G60 D62:G62 D51:G51 D66:G66 D81:G81 D73:G73 D75:G75 D77:G77 D79:G79 D85:G85" xr:uid="{3AF7CD66-14CC-4A08-A9D8-3350FD65FA4C}">
      <formula1>0</formula1>
      <formula2>9.99999999999999E+23</formula2>
    </dataValidation>
    <dataValidation type="whole" allowBlank="1" showInputMessage="1" showErrorMessage="1" sqref="H22 H24 H26 H28 H30 H32 H34 H39 H41 H43 H45 H47 H49 H51 H56 H58 H60 H62 H64 H66 H68 H73 H75 H77 H79 H81 H83 H85" xr:uid="{F4ED9381-FE3C-484D-8381-3DA779DD22BC}">
      <formula1>0</formula1>
      <formula2>9.99999999999999E+23</formula2>
    </dataValidation>
    <dataValidation allowBlank="1" errorTitle="Too many characters" error="You have probably entered more than 30 characters. Please keep the name very short. _x000a_" promptTitle="Enter a very short name" prompt="Please use only up to 30 letters and numbers. _x000a_Please do not use any special characters such as @, &amp;, *, # etc." sqref="C19" xr:uid="{A5F20C28-FD84-42F5-A661-AA63066A68DF}"/>
    <dataValidation allowBlank="1" sqref="J21 A24 A28 A34 A32 A30 A26 A5:A6 J38 A41 A45 A51 A49 A47 A43 J22:M35 J55 A58 A62 A68 A66 A64 A60 N31:Q31 J72 A75 A79 A85 A83 A81 A77 Q24:XFD24 N33:Q33 N35:Q35 J56:Q69 K6:K11 J4:J13 R4:XFD16 N22:P30 J73:Q86 R64:XFD64 L7:Q11 K4:Q4 Q26:XFD26 N34:XFD34 R85:XFD85 R60:XFD60 N32:XFD32 R77:XFD77 R51:XFD51 Q28:XFD28 N44:Q44 R68:XFD68 R66:XFD66 Q27 N41:XFD41 R83:XFD83 R58:XFD58 N46:Q46 N48:Q52 Q22:Q23 Q29:Q30 R30:XFD30 Q25 J39:L52 M39:Q40 N42:Q42 N43:XFD43 N45:XFD45 N47:XFD47 R49:XFD49 M41:M52 R62:XFD62 R75:XFD75 R79:XFD79 R81:XFD81" xr:uid="{47131778-1A26-4100-8A35-89607947DBAD}"/>
  </dataValidations>
  <pageMargins left="0.25" right="0.25" top="0.75" bottom="0.75" header="0.3" footer="0.3"/>
  <pageSetup pageOrder="overThenDown" orientation="landscape" horizontalDpi="360" verticalDpi="360" r:id="rId1"/>
  <headerFooter>
    <oddHeader xml:space="preserve">&amp;L&amp;"Arial,Regular"&amp;8&amp;K04+000FeMa-Meter: Access and Usage 1A (for insurers)&amp;R&amp;"Arial,Regular"&amp;8&amp;K04+000Output data sheet for insurers&amp;"Franklin Gothic Book,Regular"&amp;10&amp;K01+000
</oddHeader>
    <oddFooter>&amp;L&amp;"Arial,Regular"&amp;8&amp;K04+000Developed by: Access to Insurance Initiative&amp;C
&amp;"Arial,Regular"&amp;8&amp;K04+000https://www.a2ii.org/en/home&amp;R&amp;"Arial,Regular"&amp;8&amp;K04+000&amp;P</oddFooter>
  </headerFooter>
  <ignoredErrors>
    <ignoredError sqref="J6:J1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F2C7E-E5B4-42A5-8E55-F0CEE8EC81A8}">
  <dimension ref="A1:XFC49"/>
  <sheetViews>
    <sheetView showGridLines="0" zoomScaleNormal="100" zoomScaleSheetLayoutView="100" workbookViewId="0">
      <selection activeCell="A6" sqref="A6:E15"/>
    </sheetView>
  </sheetViews>
  <sheetFormatPr defaultColWidth="0" defaultRowHeight="13.8" zeroHeight="1" x14ac:dyDescent="0.3"/>
  <cols>
    <col min="1" max="22" width="9" style="71" customWidth="1"/>
    <col min="23" max="16383" width="9" style="71" hidden="1"/>
    <col min="16384" max="16384" width="2.5" style="71" customWidth="1"/>
  </cols>
  <sheetData>
    <row r="1" spans="1:5" x14ac:dyDescent="0.3"/>
    <row r="2" spans="1:5" ht="22.35" customHeight="1" x14ac:dyDescent="0.3"/>
    <row r="3" spans="1:5" x14ac:dyDescent="0.3"/>
    <row r="4" spans="1:5" x14ac:dyDescent="0.3"/>
    <row r="5" spans="1:5" ht="13.5" customHeight="1" x14ac:dyDescent="0.3">
      <c r="B5" s="72"/>
      <c r="C5" s="72"/>
      <c r="D5" s="72"/>
      <c r="E5" s="72"/>
    </row>
    <row r="6" spans="1:5" ht="13.5" customHeight="1" x14ac:dyDescent="0.3">
      <c r="A6" s="133" t="str">
        <f>'Output - Key Indicators'!J20</f>
        <v>Output indicators - Accident and Health Portfolio</v>
      </c>
      <c r="B6" s="133"/>
      <c r="C6" s="133"/>
      <c r="D6" s="133"/>
      <c r="E6" s="133"/>
    </row>
    <row r="7" spans="1:5" ht="13.5" customHeight="1" x14ac:dyDescent="0.3">
      <c r="A7" s="133"/>
      <c r="B7" s="133"/>
      <c r="C7" s="133"/>
      <c r="D7" s="133"/>
      <c r="E7" s="133"/>
    </row>
    <row r="8" spans="1:5" ht="13.5" customHeight="1" x14ac:dyDescent="0.3">
      <c r="A8" s="133"/>
      <c r="B8" s="133"/>
      <c r="C8" s="133"/>
      <c r="D8" s="133"/>
      <c r="E8" s="133"/>
    </row>
    <row r="9" spans="1:5" ht="13.5" customHeight="1" x14ac:dyDescent="0.3">
      <c r="A9" s="133"/>
      <c r="B9" s="133"/>
      <c r="C9" s="133"/>
      <c r="D9" s="133"/>
      <c r="E9" s="133"/>
    </row>
    <row r="10" spans="1:5" ht="13.5" customHeight="1" x14ac:dyDescent="0.3">
      <c r="A10" s="133"/>
      <c r="B10" s="133"/>
      <c r="C10" s="133"/>
      <c r="D10" s="133"/>
      <c r="E10" s="133"/>
    </row>
    <row r="11" spans="1:5" ht="13.5" customHeight="1" x14ac:dyDescent="0.3">
      <c r="A11" s="133"/>
      <c r="B11" s="133"/>
      <c r="C11" s="133"/>
      <c r="D11" s="133"/>
      <c r="E11" s="133"/>
    </row>
    <row r="12" spans="1:5" ht="13.5" customHeight="1" x14ac:dyDescent="0.3">
      <c r="A12" s="133"/>
      <c r="B12" s="133"/>
      <c r="C12" s="133"/>
      <c r="D12" s="133"/>
      <c r="E12" s="133"/>
    </row>
    <row r="13" spans="1:5" ht="13.5" customHeight="1" x14ac:dyDescent="0.3">
      <c r="A13" s="133"/>
      <c r="B13" s="133"/>
      <c r="C13" s="133"/>
      <c r="D13" s="133"/>
      <c r="E13" s="133"/>
    </row>
    <row r="14" spans="1:5" ht="13.5" customHeight="1" x14ac:dyDescent="0.3">
      <c r="A14" s="133"/>
      <c r="B14" s="133"/>
      <c r="C14" s="133"/>
      <c r="D14" s="133"/>
      <c r="E14" s="133"/>
    </row>
    <row r="15" spans="1:5" ht="13.5" customHeight="1" x14ac:dyDescent="0.3">
      <c r="A15" s="133"/>
      <c r="B15" s="133"/>
      <c r="C15" s="133"/>
      <c r="D15" s="133"/>
      <c r="E15" s="133"/>
    </row>
    <row r="16" spans="1:5" x14ac:dyDescent="0.3"/>
    <row r="17" s="71" customFormat="1" x14ac:dyDescent="0.3"/>
    <row r="18" s="71" customFormat="1" x14ac:dyDescent="0.3"/>
    <row r="19" s="71" customFormat="1" x14ac:dyDescent="0.3"/>
    <row r="20" s="71" customFormat="1" x14ac:dyDescent="0.3"/>
    <row r="21" s="71" customFormat="1" x14ac:dyDescent="0.3"/>
    <row r="22" s="71" customFormat="1" x14ac:dyDescent="0.3"/>
    <row r="23" s="71" customFormat="1" x14ac:dyDescent="0.3"/>
    <row r="24" s="71" customFormat="1" x14ac:dyDescent="0.3"/>
    <row r="25" s="71" customFormat="1" x14ac:dyDescent="0.3"/>
    <row r="26" s="71" customFormat="1" x14ac:dyDescent="0.3"/>
    <row r="27" s="71" customFormat="1" x14ac:dyDescent="0.3"/>
    <row r="28" s="71" customFormat="1" x14ac:dyDescent="0.3"/>
    <row r="29" s="71" customFormat="1" x14ac:dyDescent="0.3"/>
    <row r="30" s="71" customFormat="1" x14ac:dyDescent="0.3"/>
    <row r="31" s="71" customFormat="1" x14ac:dyDescent="0.3"/>
    <row r="32" s="71" customFormat="1" x14ac:dyDescent="0.3"/>
    <row r="33" s="71" customFormat="1" x14ac:dyDescent="0.3"/>
    <row r="34" s="71" customFormat="1" x14ac:dyDescent="0.3"/>
    <row r="35" s="71" customFormat="1" x14ac:dyDescent="0.3"/>
    <row r="36" s="71" customFormat="1" x14ac:dyDescent="0.3"/>
    <row r="37" s="71" customFormat="1" x14ac:dyDescent="0.3"/>
    <row r="38" s="71" customFormat="1" x14ac:dyDescent="0.3"/>
    <row r="39" s="71" customFormat="1" x14ac:dyDescent="0.3"/>
    <row r="40" s="71" customFormat="1" x14ac:dyDescent="0.3"/>
    <row r="41" s="71" customFormat="1" x14ac:dyDescent="0.3"/>
    <row r="42" s="71" customFormat="1" ht="22.5" customHeight="1" x14ac:dyDescent="0.3"/>
    <row r="43" s="71" customFormat="1" x14ac:dyDescent="0.3"/>
    <row r="44" s="71" customFormat="1" x14ac:dyDescent="0.3"/>
    <row r="45" s="71" customFormat="1" x14ac:dyDescent="0.3"/>
    <row r="46" s="71" customFormat="1" x14ac:dyDescent="0.3"/>
    <row r="47" s="71" customFormat="1" x14ac:dyDescent="0.3"/>
    <row r="48" s="71" customFormat="1" x14ac:dyDescent="0.3"/>
    <row r="49" s="71" customFormat="1" x14ac:dyDescent="0.3"/>
  </sheetData>
  <sheetProtection algorithmName="SHA-512" hashValue="5mAm8s5+hXQU2mBRN8H4/JWx2Yo8eJnYn3oN+jRp4hljC+leztvI0mtaj4pVfZvhcr3EwrRGKsDjhCgrCnbsDw==" saltValue="eI747pnenHI3w+I1w62oSA=="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1A (for insurers)&amp;R&amp;"Arial,Regular"&amp;8&amp;K04+000Graphs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B6F7-65D1-490B-A50E-BD0B2C483DA1}">
  <dimension ref="A1:XFC49"/>
  <sheetViews>
    <sheetView showGridLines="0" showRowColHeaders="0" zoomScaleNormal="100" zoomScaleSheetLayoutView="100" workbookViewId="0">
      <selection activeCell="D5" sqref="D5"/>
    </sheetView>
  </sheetViews>
  <sheetFormatPr defaultColWidth="0" defaultRowHeight="13.8" zeroHeight="1" x14ac:dyDescent="0.3"/>
  <cols>
    <col min="1" max="22" width="9" style="71" customWidth="1"/>
    <col min="23" max="16383" width="9" style="71" hidden="1"/>
    <col min="16384" max="16384" width="1.796875" style="71" customWidth="1"/>
  </cols>
  <sheetData>
    <row r="1" spans="1:5" x14ac:dyDescent="0.3"/>
    <row r="2" spans="1:5" ht="22.35" customHeight="1" x14ac:dyDescent="0.3"/>
    <row r="3" spans="1:5" x14ac:dyDescent="0.3"/>
    <row r="4" spans="1:5" x14ac:dyDescent="0.3"/>
    <row r="5" spans="1:5" ht="13.5" customHeight="1" x14ac:dyDescent="0.3">
      <c r="B5" s="72"/>
      <c r="C5" s="72"/>
      <c r="D5" s="72"/>
      <c r="E5" s="72"/>
    </row>
    <row r="6" spans="1:5" ht="13.5" customHeight="1" x14ac:dyDescent="0.3">
      <c r="A6" s="133" t="str">
        <f>'Output - Key Indicators'!J37</f>
        <v>Output indicators - Life and Savings-Linked Portfolio</v>
      </c>
      <c r="B6" s="133"/>
      <c r="C6" s="133"/>
      <c r="D6" s="133"/>
      <c r="E6" s="133"/>
    </row>
    <row r="7" spans="1:5" ht="13.5" customHeight="1" x14ac:dyDescent="0.3">
      <c r="A7" s="133"/>
      <c r="B7" s="133"/>
      <c r="C7" s="133"/>
      <c r="D7" s="133"/>
      <c r="E7" s="133"/>
    </row>
    <row r="8" spans="1:5" ht="13.5" customHeight="1" x14ac:dyDescent="0.3">
      <c r="A8" s="133"/>
      <c r="B8" s="133"/>
      <c r="C8" s="133"/>
      <c r="D8" s="133"/>
      <c r="E8" s="133"/>
    </row>
    <row r="9" spans="1:5" ht="13.5" customHeight="1" x14ac:dyDescent="0.3">
      <c r="A9" s="133"/>
      <c r="B9" s="133"/>
      <c r="C9" s="133"/>
      <c r="D9" s="133"/>
      <c r="E9" s="133"/>
    </row>
    <row r="10" spans="1:5" ht="13.5" customHeight="1" x14ac:dyDescent="0.3">
      <c r="A10" s="133"/>
      <c r="B10" s="133"/>
      <c r="C10" s="133"/>
      <c r="D10" s="133"/>
      <c r="E10" s="133"/>
    </row>
    <row r="11" spans="1:5" ht="13.5" customHeight="1" x14ac:dyDescent="0.3">
      <c r="A11" s="133"/>
      <c r="B11" s="133"/>
      <c r="C11" s="133"/>
      <c r="D11" s="133"/>
      <c r="E11" s="133"/>
    </row>
    <row r="12" spans="1:5" ht="13.5" customHeight="1" x14ac:dyDescent="0.3">
      <c r="A12" s="133"/>
      <c r="B12" s="133"/>
      <c r="C12" s="133"/>
      <c r="D12" s="133"/>
      <c r="E12" s="133"/>
    </row>
    <row r="13" spans="1:5" ht="13.5" customHeight="1" x14ac:dyDescent="0.3">
      <c r="A13" s="133"/>
      <c r="B13" s="133"/>
      <c r="C13" s="133"/>
      <c r="D13" s="133"/>
      <c r="E13" s="133"/>
    </row>
    <row r="14" spans="1:5" ht="13.5" customHeight="1" x14ac:dyDescent="0.3">
      <c r="A14" s="133"/>
      <c r="B14" s="133"/>
      <c r="C14" s="133"/>
      <c r="D14" s="133"/>
      <c r="E14" s="133"/>
    </row>
    <row r="15" spans="1:5" ht="13.5" customHeight="1" x14ac:dyDescent="0.3">
      <c r="A15" s="133"/>
      <c r="B15" s="133"/>
      <c r="C15" s="133"/>
      <c r="D15" s="133"/>
      <c r="E15" s="133"/>
    </row>
    <row r="16" spans="1:5" x14ac:dyDescent="0.3"/>
    <row r="17" s="71" customFormat="1" x14ac:dyDescent="0.3"/>
    <row r="18" s="71" customFormat="1" x14ac:dyDescent="0.3"/>
    <row r="19" s="71" customFormat="1" x14ac:dyDescent="0.3"/>
    <row r="20" s="71" customFormat="1" x14ac:dyDescent="0.3"/>
    <row r="21" s="71" customFormat="1" x14ac:dyDescent="0.3"/>
    <row r="22" s="71" customFormat="1" x14ac:dyDescent="0.3"/>
    <row r="23" s="71" customFormat="1" x14ac:dyDescent="0.3"/>
    <row r="24" s="71" customFormat="1" x14ac:dyDescent="0.3"/>
    <row r="25" s="71" customFormat="1" x14ac:dyDescent="0.3"/>
    <row r="26" s="71" customFormat="1" x14ac:dyDescent="0.3"/>
    <row r="27" s="71" customFormat="1" x14ac:dyDescent="0.3"/>
    <row r="28" s="71" customFormat="1" x14ac:dyDescent="0.3"/>
    <row r="29" s="71" customFormat="1" x14ac:dyDescent="0.3"/>
    <row r="30" s="71" customFormat="1" x14ac:dyDescent="0.3"/>
    <row r="31" s="71" customFormat="1" x14ac:dyDescent="0.3"/>
    <row r="32" s="71" customFormat="1" x14ac:dyDescent="0.3"/>
    <row r="33" s="71" customFormat="1" x14ac:dyDescent="0.3"/>
    <row r="34" s="71" customFormat="1" x14ac:dyDescent="0.3"/>
    <row r="35" s="71" customFormat="1" x14ac:dyDescent="0.3"/>
    <row r="36" s="71" customFormat="1" x14ac:dyDescent="0.3"/>
    <row r="37" s="71" customFormat="1" x14ac:dyDescent="0.3"/>
    <row r="38" s="71" customFormat="1" x14ac:dyDescent="0.3"/>
    <row r="39" s="71" customFormat="1" x14ac:dyDescent="0.3"/>
    <row r="40" s="71" customFormat="1" x14ac:dyDescent="0.3"/>
    <row r="41" s="71" customFormat="1" x14ac:dyDescent="0.3"/>
    <row r="42" s="71" customFormat="1" ht="24" customHeight="1" x14ac:dyDescent="0.3"/>
    <row r="43" s="71" customFormat="1" x14ac:dyDescent="0.3"/>
    <row r="44" s="71" customFormat="1" x14ac:dyDescent="0.3"/>
    <row r="45" s="71" customFormat="1" x14ac:dyDescent="0.3"/>
    <row r="46" s="71" customFormat="1" x14ac:dyDescent="0.3"/>
    <row r="47" s="71" customFormat="1" x14ac:dyDescent="0.3"/>
    <row r="48" s="71" customFormat="1" x14ac:dyDescent="0.3"/>
    <row r="49" s="71" customFormat="1" x14ac:dyDescent="0.3"/>
  </sheetData>
  <sheetProtection algorithmName="SHA-512" hashValue="oLVh44wsqZjTBP3ji+22sQ38ruenIZXYWLZETeveEeeOgIr7moXADv/bRog8j1NHP41mHYgAXxleYoQfNH82LA==" saltValue="BafwASTS0Q8ZMXr/EVXy+A=="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1A (for insurers)&amp;R&amp;"Arial,Regular"&amp;8&amp;K04+000Graphs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3D4D-D03A-428D-AD71-419854EB91C2}">
  <dimension ref="A1:XFC49"/>
  <sheetViews>
    <sheetView showGridLines="0" showRowColHeaders="0" zoomScaleNormal="100" zoomScaleSheetLayoutView="100" workbookViewId="0">
      <selection activeCell="D5" sqref="D5"/>
    </sheetView>
  </sheetViews>
  <sheetFormatPr defaultColWidth="0" defaultRowHeight="13.5" customHeight="1" zeroHeight="1" x14ac:dyDescent="0.3"/>
  <cols>
    <col min="1" max="22" width="9" style="71" customWidth="1"/>
    <col min="23" max="16383" width="9" style="71" hidden="1"/>
    <col min="16384" max="16384" width="2.09765625" style="71" customWidth="1"/>
  </cols>
  <sheetData>
    <row r="1" spans="1:5" ht="13.8" x14ac:dyDescent="0.3"/>
    <row r="2" spans="1:5" ht="22.35" customHeight="1" x14ac:dyDescent="0.3"/>
    <row r="3" spans="1:5" ht="13.8" x14ac:dyDescent="0.3"/>
    <row r="4" spans="1:5" ht="13.8" x14ac:dyDescent="0.3"/>
    <row r="5" spans="1:5" ht="13.5" customHeight="1" x14ac:dyDescent="0.3">
      <c r="B5" s="72"/>
      <c r="C5" s="72"/>
      <c r="D5" s="72"/>
      <c r="E5" s="72"/>
    </row>
    <row r="6" spans="1:5" ht="13.5" customHeight="1" x14ac:dyDescent="0.3">
      <c r="A6" s="133" t="str">
        <f>'Output - Key Indicators'!J54</f>
        <v>Output indicators - Small Business Portfolio</v>
      </c>
      <c r="B6" s="133"/>
      <c r="C6" s="133"/>
      <c r="D6" s="133"/>
      <c r="E6" s="133"/>
    </row>
    <row r="7" spans="1:5" ht="13.5" customHeight="1" x14ac:dyDescent="0.3">
      <c r="A7" s="133"/>
      <c r="B7" s="133"/>
      <c r="C7" s="133"/>
      <c r="D7" s="133"/>
      <c r="E7" s="133"/>
    </row>
    <row r="8" spans="1:5" ht="13.5" customHeight="1" x14ac:dyDescent="0.3">
      <c r="A8" s="133"/>
      <c r="B8" s="133"/>
      <c r="C8" s="133"/>
      <c r="D8" s="133"/>
      <c r="E8" s="133"/>
    </row>
    <row r="9" spans="1:5" ht="13.5" customHeight="1" x14ac:dyDescent="0.3">
      <c r="A9" s="133"/>
      <c r="B9" s="133"/>
      <c r="C9" s="133"/>
      <c r="D9" s="133"/>
      <c r="E9" s="133"/>
    </row>
    <row r="10" spans="1:5" ht="13.5" customHeight="1" x14ac:dyDescent="0.3">
      <c r="A10" s="133"/>
      <c r="B10" s="133"/>
      <c r="C10" s="133"/>
      <c r="D10" s="133"/>
      <c r="E10" s="133"/>
    </row>
    <row r="11" spans="1:5" ht="13.5" customHeight="1" x14ac:dyDescent="0.3">
      <c r="A11" s="133"/>
      <c r="B11" s="133"/>
      <c r="C11" s="133"/>
      <c r="D11" s="133"/>
      <c r="E11" s="133"/>
    </row>
    <row r="12" spans="1:5" ht="13.5" customHeight="1" x14ac:dyDescent="0.3">
      <c r="A12" s="133"/>
      <c r="B12" s="133"/>
      <c r="C12" s="133"/>
      <c r="D12" s="133"/>
      <c r="E12" s="133"/>
    </row>
    <row r="13" spans="1:5" ht="13.5" customHeight="1" x14ac:dyDescent="0.3">
      <c r="A13" s="133"/>
      <c r="B13" s="133"/>
      <c r="C13" s="133"/>
      <c r="D13" s="133"/>
      <c r="E13" s="133"/>
    </row>
    <row r="14" spans="1:5" ht="13.5" customHeight="1" x14ac:dyDescent="0.3">
      <c r="A14" s="133"/>
      <c r="B14" s="133"/>
      <c r="C14" s="133"/>
      <c r="D14" s="133"/>
      <c r="E14" s="133"/>
    </row>
    <row r="15" spans="1:5" ht="13.5" customHeight="1" x14ac:dyDescent="0.3">
      <c r="A15" s="133"/>
      <c r="B15" s="133"/>
      <c r="C15" s="133"/>
      <c r="D15" s="133"/>
      <c r="E15" s="133"/>
    </row>
    <row r="16" spans="1:5" ht="13.8" x14ac:dyDescent="0.3"/>
    <row r="17" s="71" customFormat="1" ht="13.8" x14ac:dyDescent="0.3"/>
    <row r="18" s="71" customFormat="1" ht="13.8" x14ac:dyDescent="0.3"/>
    <row r="19" s="71" customFormat="1" ht="13.8" x14ac:dyDescent="0.3"/>
    <row r="20" s="71" customFormat="1" ht="13.8" x14ac:dyDescent="0.3"/>
    <row r="21" s="71" customFormat="1" ht="13.8" x14ac:dyDescent="0.3"/>
    <row r="22" s="71" customFormat="1" ht="13.8" x14ac:dyDescent="0.3"/>
    <row r="23" s="71" customFormat="1" ht="13.8" x14ac:dyDescent="0.3"/>
    <row r="24" s="71" customFormat="1" ht="13.8" x14ac:dyDescent="0.3"/>
    <row r="25" s="71" customFormat="1" ht="13.8" x14ac:dyDescent="0.3"/>
    <row r="26" s="71" customFormat="1" ht="13.8" x14ac:dyDescent="0.3"/>
    <row r="27" s="71" customFormat="1" ht="13.8" x14ac:dyDescent="0.3"/>
    <row r="28" s="71" customFormat="1" ht="13.8" x14ac:dyDescent="0.3"/>
    <row r="29" s="71" customFormat="1" ht="13.8" x14ac:dyDescent="0.3"/>
    <row r="30" s="71" customFormat="1" ht="13.8" x14ac:dyDescent="0.3"/>
    <row r="31" s="71" customFormat="1" ht="13.8" x14ac:dyDescent="0.3"/>
    <row r="32" s="71" customFormat="1" ht="13.8" x14ac:dyDescent="0.3"/>
    <row r="33" s="71" customFormat="1" ht="13.8" x14ac:dyDescent="0.3"/>
    <row r="34" s="71" customFormat="1" ht="13.8" x14ac:dyDescent="0.3"/>
    <row r="35" s="71" customFormat="1" ht="13.8" x14ac:dyDescent="0.3"/>
    <row r="36" s="71" customFormat="1" ht="13.8" x14ac:dyDescent="0.3"/>
    <row r="37" s="71" customFormat="1" ht="13.8" x14ac:dyDescent="0.3"/>
    <row r="38" s="71" customFormat="1" ht="13.8" x14ac:dyDescent="0.3"/>
    <row r="39" s="71" customFormat="1" ht="13.8" x14ac:dyDescent="0.3"/>
    <row r="40" s="71" customFormat="1" ht="13.8" x14ac:dyDescent="0.3"/>
    <row r="41" s="71" customFormat="1" ht="33" customHeight="1" x14ac:dyDescent="0.3"/>
    <row r="42" s="71" customFormat="1" ht="13.8" x14ac:dyDescent="0.3"/>
    <row r="43" s="71" customFormat="1" ht="13.8" x14ac:dyDescent="0.3"/>
    <row r="44" s="71" customFormat="1" ht="13.8" x14ac:dyDescent="0.3"/>
    <row r="45" s="71" customFormat="1" ht="13.8" x14ac:dyDescent="0.3"/>
    <row r="46" s="71" customFormat="1" ht="13.8" x14ac:dyDescent="0.3"/>
    <row r="47" s="71" customFormat="1" ht="13.8" x14ac:dyDescent="0.3"/>
    <row r="48" s="71" customFormat="1" ht="13.8" x14ac:dyDescent="0.3"/>
    <row r="49" s="71" customFormat="1" ht="13.8" x14ac:dyDescent="0.3"/>
  </sheetData>
  <sheetProtection algorithmName="SHA-512" hashValue="7qbgNEuYMK/6Sj59KrINxpAdKz4ZFm7lqn/JiMXFFLz0zB/1+8cM80+u8lzElR94yVNaLZa1NfoRw9IbUsBQSQ==" saltValue="ZYuECZll835u7ckkkzNsIw=="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1A (for insurers)&amp;R&amp;"Arial,Regular"&amp;8&amp;K04+000Graphs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C0F38-0FF3-4FBE-8D6D-9E5F1B7C68A5}">
  <dimension ref="A1:XFC49"/>
  <sheetViews>
    <sheetView showGridLines="0" showRowColHeaders="0" topLeftCell="A5" zoomScaleNormal="100" zoomScaleSheetLayoutView="100" workbookViewId="0">
      <selection activeCell="C5" sqref="C5"/>
    </sheetView>
  </sheetViews>
  <sheetFormatPr defaultColWidth="0" defaultRowHeight="13.5" customHeight="1" zeroHeight="1" x14ac:dyDescent="0.3"/>
  <cols>
    <col min="1" max="22" width="9" style="71" customWidth="1"/>
    <col min="23" max="16383" width="9" style="71" hidden="1"/>
    <col min="16384" max="16384" width="3.09765625" style="71" customWidth="1"/>
  </cols>
  <sheetData>
    <row r="1" spans="1:5" ht="13.8" x14ac:dyDescent="0.3"/>
    <row r="2" spans="1:5" ht="22.35" customHeight="1" x14ac:dyDescent="0.3"/>
    <row r="3" spans="1:5" ht="13.8" x14ac:dyDescent="0.3"/>
    <row r="4" spans="1:5" ht="13.8" x14ac:dyDescent="0.3"/>
    <row r="5" spans="1:5" ht="13.5" customHeight="1" x14ac:dyDescent="0.3">
      <c r="B5" s="72"/>
      <c r="C5" s="72"/>
      <c r="D5" s="72"/>
      <c r="E5" s="72"/>
    </row>
    <row r="6" spans="1:5" ht="13.5" customHeight="1" x14ac:dyDescent="0.3">
      <c r="A6" s="133" t="str">
        <f>'Output - Key Indicators'!J71</f>
        <v>Output indicators - Climate and Agriculture Portfolio</v>
      </c>
      <c r="B6" s="133"/>
      <c r="C6" s="133"/>
      <c r="D6" s="133"/>
      <c r="E6" s="133"/>
    </row>
    <row r="7" spans="1:5" ht="13.5" customHeight="1" x14ac:dyDescent="0.3">
      <c r="A7" s="133"/>
      <c r="B7" s="133"/>
      <c r="C7" s="133"/>
      <c r="D7" s="133"/>
      <c r="E7" s="133"/>
    </row>
    <row r="8" spans="1:5" ht="13.5" customHeight="1" x14ac:dyDescent="0.3">
      <c r="A8" s="133"/>
      <c r="B8" s="133"/>
      <c r="C8" s="133"/>
      <c r="D8" s="133"/>
      <c r="E8" s="133"/>
    </row>
    <row r="9" spans="1:5" ht="13.5" customHeight="1" x14ac:dyDescent="0.3">
      <c r="A9" s="133"/>
      <c r="B9" s="133"/>
      <c r="C9" s="133"/>
      <c r="D9" s="133"/>
      <c r="E9" s="133"/>
    </row>
    <row r="10" spans="1:5" ht="13.5" customHeight="1" x14ac:dyDescent="0.3">
      <c r="A10" s="133"/>
      <c r="B10" s="133"/>
      <c r="C10" s="133"/>
      <c r="D10" s="133"/>
      <c r="E10" s="133"/>
    </row>
    <row r="11" spans="1:5" ht="13.5" customHeight="1" x14ac:dyDescent="0.3">
      <c r="A11" s="133"/>
      <c r="B11" s="133"/>
      <c r="C11" s="133"/>
      <c r="D11" s="133"/>
      <c r="E11" s="133"/>
    </row>
    <row r="12" spans="1:5" ht="13.5" customHeight="1" x14ac:dyDescent="0.3">
      <c r="A12" s="133"/>
      <c r="B12" s="133"/>
      <c r="C12" s="133"/>
      <c r="D12" s="133"/>
      <c r="E12" s="133"/>
    </row>
    <row r="13" spans="1:5" ht="13.5" customHeight="1" x14ac:dyDescent="0.3">
      <c r="A13" s="133"/>
      <c r="B13" s="133"/>
      <c r="C13" s="133"/>
      <c r="D13" s="133"/>
      <c r="E13" s="133"/>
    </row>
    <row r="14" spans="1:5" ht="13.5" customHeight="1" x14ac:dyDescent="0.3">
      <c r="A14" s="133"/>
      <c r="B14" s="133"/>
      <c r="C14" s="133"/>
      <c r="D14" s="133"/>
      <c r="E14" s="133"/>
    </row>
    <row r="15" spans="1:5" ht="13.5" customHeight="1" x14ac:dyDescent="0.3">
      <c r="A15" s="133"/>
      <c r="B15" s="133"/>
      <c r="C15" s="133"/>
      <c r="D15" s="133"/>
      <c r="E15" s="133"/>
    </row>
    <row r="16" spans="1:5" ht="13.8" x14ac:dyDescent="0.3"/>
    <row r="17" s="71" customFormat="1" ht="13.8" x14ac:dyDescent="0.3"/>
    <row r="18" s="71" customFormat="1" ht="13.8" x14ac:dyDescent="0.3"/>
    <row r="19" s="71" customFormat="1" ht="13.8" x14ac:dyDescent="0.3"/>
    <row r="20" s="71" customFormat="1" ht="13.8" x14ac:dyDescent="0.3"/>
    <row r="21" s="71" customFormat="1" ht="13.8" x14ac:dyDescent="0.3"/>
    <row r="22" s="71" customFormat="1" ht="13.8" x14ac:dyDescent="0.3"/>
    <row r="23" s="71" customFormat="1" ht="13.8" x14ac:dyDescent="0.3"/>
    <row r="24" s="71" customFormat="1" ht="13.8" x14ac:dyDescent="0.3"/>
    <row r="25" s="71" customFormat="1" ht="13.8" x14ac:dyDescent="0.3"/>
    <row r="26" s="71" customFormat="1" ht="13.8" x14ac:dyDescent="0.3"/>
    <row r="27" s="71" customFormat="1" ht="13.8" x14ac:dyDescent="0.3"/>
    <row r="28" s="71" customFormat="1" ht="13.8" x14ac:dyDescent="0.3"/>
    <row r="29" s="71" customFormat="1" ht="13.8" x14ac:dyDescent="0.3"/>
    <row r="30" s="71" customFormat="1" ht="13.8" x14ac:dyDescent="0.3"/>
    <row r="31" s="71" customFormat="1" ht="13.8" x14ac:dyDescent="0.3"/>
    <row r="32" s="71" customFormat="1" ht="13.8" x14ac:dyDescent="0.3"/>
    <row r="33" s="71" customFormat="1" ht="13.8" x14ac:dyDescent="0.3"/>
    <row r="34" s="71" customFormat="1" ht="13.8" x14ac:dyDescent="0.3"/>
    <row r="35" s="71" customFormat="1" ht="13.8" x14ac:dyDescent="0.3"/>
    <row r="36" s="71" customFormat="1" ht="13.8" x14ac:dyDescent="0.3"/>
    <row r="37" s="71" customFormat="1" ht="13.8" x14ac:dyDescent="0.3"/>
    <row r="38" s="71" customFormat="1" ht="13.8" x14ac:dyDescent="0.3"/>
    <row r="39" s="71" customFormat="1" ht="13.8" x14ac:dyDescent="0.3"/>
    <row r="40" s="71" customFormat="1" ht="13.8" x14ac:dyDescent="0.3"/>
    <row r="41" s="71" customFormat="1" ht="28.5" customHeight="1" x14ac:dyDescent="0.3"/>
    <row r="42" s="71" customFormat="1" ht="13.8" x14ac:dyDescent="0.3"/>
    <row r="43" s="71" customFormat="1" ht="13.8" x14ac:dyDescent="0.3"/>
    <row r="44" s="71" customFormat="1" ht="13.8" x14ac:dyDescent="0.3"/>
    <row r="45" s="71" customFormat="1" ht="13.8" x14ac:dyDescent="0.3"/>
    <row r="46" s="71" customFormat="1" ht="13.8" x14ac:dyDescent="0.3"/>
    <row r="47" s="71" customFormat="1" ht="13.8" x14ac:dyDescent="0.3"/>
    <row r="48" s="71" customFormat="1" ht="13.8" x14ac:dyDescent="0.3"/>
    <row r="49" s="71" customFormat="1" ht="13.8" x14ac:dyDescent="0.3"/>
  </sheetData>
  <sheetProtection algorithmName="SHA-512" hashValue="cg72DCafqiz9AfERz2z2quOOvAptEA9HT4gFxzIhGO++LtBP9/aQRdCBy2JGFPX9fX70Khdk6C6aNaC25Qz7Iw==" saltValue="/9tZAcY6FHhWCoTYnJIiBw=="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1A (for insurers)&amp;R&amp;"Arial,Regular"&amp;8&amp;K04+000Graphs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7CDAC-2DC9-477E-AFD0-A3BD097AC8FE}">
  <sheetPr>
    <tabColor theme="1"/>
  </sheetPr>
  <dimension ref="A1:C38"/>
  <sheetViews>
    <sheetView workbookViewId="0">
      <selection activeCell="F34" sqref="F34"/>
    </sheetView>
  </sheetViews>
  <sheetFormatPr defaultColWidth="9" defaultRowHeight="13.2" x14ac:dyDescent="0.25"/>
  <cols>
    <col min="1" max="1" width="31.296875" style="24" customWidth="1"/>
    <col min="2" max="2" width="22.796875" style="24" customWidth="1"/>
    <col min="3" max="3" width="16.09765625" style="24" customWidth="1"/>
    <col min="4" max="16384" width="9" style="24"/>
  </cols>
  <sheetData>
    <row r="1" spans="1:2" x14ac:dyDescent="0.25">
      <c r="A1" s="24" t="s">
        <v>109</v>
      </c>
      <c r="B1" s="24" t="s">
        <v>110</v>
      </c>
    </row>
    <row r="2" spans="1:2" x14ac:dyDescent="0.25">
      <c r="B2" s="24" t="s">
        <v>111</v>
      </c>
    </row>
    <row r="3" spans="1:2" x14ac:dyDescent="0.25">
      <c r="B3" s="24" t="s">
        <v>112</v>
      </c>
    </row>
    <row r="4" spans="1:2" x14ac:dyDescent="0.25">
      <c r="B4" s="24" t="s">
        <v>113</v>
      </c>
    </row>
    <row r="5" spans="1:2" x14ac:dyDescent="0.25">
      <c r="B5" s="24" t="s">
        <v>114</v>
      </c>
    </row>
    <row r="6" spans="1:2" x14ac:dyDescent="0.25">
      <c r="B6" s="24" t="s">
        <v>115</v>
      </c>
    </row>
    <row r="7" spans="1:2" x14ac:dyDescent="0.25">
      <c r="B7" s="24" t="s">
        <v>30</v>
      </c>
    </row>
    <row r="9" spans="1:2" x14ac:dyDescent="0.25">
      <c r="A9" s="24" t="s">
        <v>116</v>
      </c>
      <c r="B9" s="24" t="s">
        <v>117</v>
      </c>
    </row>
    <row r="10" spans="1:2" x14ac:dyDescent="0.25">
      <c r="B10" s="24" t="s">
        <v>118</v>
      </c>
    </row>
    <row r="11" spans="1:2" x14ac:dyDescent="0.25">
      <c r="B11" s="24" t="s">
        <v>119</v>
      </c>
    </row>
    <row r="13" spans="1:2" x14ac:dyDescent="0.25">
      <c r="A13" s="24" t="s">
        <v>120</v>
      </c>
      <c r="B13" s="24" t="s">
        <v>121</v>
      </c>
    </row>
    <row r="14" spans="1:2" x14ac:dyDescent="0.25">
      <c r="B14" s="24" t="s">
        <v>122</v>
      </c>
    </row>
    <row r="15" spans="1:2" x14ac:dyDescent="0.25">
      <c r="B15" s="24" t="s">
        <v>123</v>
      </c>
    </row>
    <row r="16" spans="1:2" x14ac:dyDescent="0.25">
      <c r="B16" s="24" t="s">
        <v>124</v>
      </c>
    </row>
    <row r="17" spans="1:3" x14ac:dyDescent="0.25">
      <c r="B17" s="24" t="s">
        <v>125</v>
      </c>
    </row>
    <row r="19" spans="1:3" x14ac:dyDescent="0.25">
      <c r="A19" s="24" t="s">
        <v>126</v>
      </c>
      <c r="B19" s="24" t="s">
        <v>127</v>
      </c>
    </row>
    <row r="20" spans="1:3" x14ac:dyDescent="0.25">
      <c r="B20" s="24" t="s">
        <v>128</v>
      </c>
    </row>
    <row r="21" spans="1:3" x14ac:dyDescent="0.25">
      <c r="B21" s="24" t="s">
        <v>129</v>
      </c>
    </row>
    <row r="22" spans="1:3" x14ac:dyDescent="0.25">
      <c r="B22" s="24" t="s">
        <v>130</v>
      </c>
    </row>
    <row r="23" spans="1:3" x14ac:dyDescent="0.25">
      <c r="B23" s="24" t="s">
        <v>131</v>
      </c>
    </row>
    <row r="26" spans="1:3" x14ac:dyDescent="0.25">
      <c r="A26" s="134" t="s">
        <v>91</v>
      </c>
      <c r="B26" s="134"/>
      <c r="C26" s="79" t="s">
        <v>132</v>
      </c>
    </row>
    <row r="27" spans="1:3" x14ac:dyDescent="0.25">
      <c r="A27" s="80">
        <v>0</v>
      </c>
      <c r="B27" s="79" t="s">
        <v>133</v>
      </c>
      <c r="C27" s="79" t="s">
        <v>134</v>
      </c>
    </row>
    <row r="28" spans="1:3" x14ac:dyDescent="0.25">
      <c r="A28" s="80">
        <v>0.7</v>
      </c>
      <c r="B28" s="79" t="s">
        <v>135</v>
      </c>
      <c r="C28" s="79" t="s">
        <v>136</v>
      </c>
    </row>
    <row r="29" spans="1:3" x14ac:dyDescent="0.25">
      <c r="A29" s="80">
        <v>0.8</v>
      </c>
      <c r="B29" s="79" t="s">
        <v>137</v>
      </c>
      <c r="C29" s="79" t="s">
        <v>138</v>
      </c>
    </row>
    <row r="30" spans="1:3" x14ac:dyDescent="0.25">
      <c r="A30" s="80">
        <v>0.9</v>
      </c>
      <c r="B30" s="79" t="s">
        <v>139</v>
      </c>
      <c r="C30" s="79" t="s">
        <v>140</v>
      </c>
    </row>
    <row r="31" spans="1:3" x14ac:dyDescent="0.25">
      <c r="A31" s="79"/>
      <c r="B31" s="79"/>
      <c r="C31" s="79" t="s">
        <v>141</v>
      </c>
    </row>
    <row r="32" spans="1:3" x14ac:dyDescent="0.25">
      <c r="A32" s="79"/>
      <c r="B32" s="79"/>
      <c r="C32" s="79" t="s">
        <v>142</v>
      </c>
    </row>
    <row r="33" spans="1:3" x14ac:dyDescent="0.25">
      <c r="A33" s="135"/>
      <c r="B33" s="135"/>
      <c r="C33" s="79" t="s">
        <v>143</v>
      </c>
    </row>
    <row r="34" spans="1:3" x14ac:dyDescent="0.25">
      <c r="A34" s="80"/>
      <c r="B34" s="79"/>
      <c r="C34" s="79" t="s">
        <v>144</v>
      </c>
    </row>
    <row r="35" spans="1:3" x14ac:dyDescent="0.25">
      <c r="A35" s="80"/>
      <c r="B35" s="79"/>
      <c r="C35" s="79" t="s">
        <v>145</v>
      </c>
    </row>
    <row r="36" spans="1:3" x14ac:dyDescent="0.25">
      <c r="A36" s="80"/>
      <c r="B36" s="79"/>
      <c r="C36" s="79" t="s">
        <v>146</v>
      </c>
    </row>
    <row r="37" spans="1:3" x14ac:dyDescent="0.25">
      <c r="A37" s="80"/>
      <c r="B37" s="79"/>
      <c r="C37" s="79" t="s">
        <v>147</v>
      </c>
    </row>
    <row r="38" spans="1:3" x14ac:dyDescent="0.25">
      <c r="A38" s="81"/>
      <c r="B38" s="79"/>
      <c r="C38" s="79"/>
    </row>
  </sheetData>
  <sheetProtection algorithmName="SHA-512" hashValue="zetBoQBiEGvGDkA3SD2sNkLSaWbftY3452sGQwMxGpbWsFTfTRqhV1AeYJC3uSL9prl6ePKfCraoDpEXbSK1+Q==" saltValue="Zhen6vH0+xDd/0qSO6F/uQ==" spinCount="100000" sheet="1" objects="1" scenarios="1" selectLockedCells="1" selectUnlockedCells="1"/>
  <mergeCells count="2">
    <mergeCell ref="A26:B26"/>
    <mergeCell ref="A33:B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9E90D2FA94CF04B8A9AEFD9D1322F1F" ma:contentTypeVersion="12" ma:contentTypeDescription="Ein neues Dokument erstellen." ma:contentTypeScope="" ma:versionID="b077088cf918f9c554047703a00262f1">
  <xsd:schema xmlns:xsd="http://www.w3.org/2001/XMLSchema" xmlns:xs="http://www.w3.org/2001/XMLSchema" xmlns:p="http://schemas.microsoft.com/office/2006/metadata/properties" xmlns:ns2="8647e431-81bc-4524-858e-c4e1ddb4a955" xmlns:ns3="ae4225f8-e035-419b-aab4-4f5af9514ea4" targetNamespace="http://schemas.microsoft.com/office/2006/metadata/properties" ma:root="true" ma:fieldsID="6e74a3d13ea4c5d12e2847f90417740e" ns2:_="" ns3:_="">
    <xsd:import namespace="8647e431-81bc-4524-858e-c4e1ddb4a955"/>
    <xsd:import namespace="ae4225f8-e035-419b-aab4-4f5af9514e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7e431-81bc-4524-858e-c4e1ddb4a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4225f8-e035-419b-aab4-4f5af9514ea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30269b8-2a36-4cbe-8223-71c51edce335}" ma:internalName="TaxCatchAll" ma:showField="CatchAllData" ma:web="ae4225f8-e035-419b-aab4-4f5af9514ea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7e431-81bc-4524-858e-c4e1ddb4a955">
      <Terms xmlns="http://schemas.microsoft.com/office/infopath/2007/PartnerControls"/>
    </lcf76f155ced4ddcb4097134ff3c332f>
    <TaxCatchAll xmlns="ae4225f8-e035-419b-aab4-4f5af9514e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DD35F4-CBEF-4CEF-973C-1EABDD14F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7e431-81bc-4524-858e-c4e1ddb4a955"/>
    <ds:schemaRef ds:uri="ae4225f8-e035-419b-aab4-4f5af9514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1D7BED-099E-4ADB-B8B8-590B190AA131}">
  <ds:schemaRefs>
    <ds:schemaRef ds:uri="ae4225f8-e035-419b-aab4-4f5af9514ea4"/>
    <ds:schemaRef ds:uri="http://purl.org/dc/terms/"/>
    <ds:schemaRef ds:uri="http://schemas.microsoft.com/office/2006/metadata/properties"/>
    <ds:schemaRef ds:uri="http://schemas.microsoft.com/office/2006/documentManagement/types"/>
    <ds:schemaRef ds:uri="8647e431-81bc-4524-858e-c4e1ddb4a955"/>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2FA5D6D-E120-4CB6-98BD-BCB703E5AA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INPUT</vt:lpstr>
      <vt:lpstr>Output for Regulators</vt:lpstr>
      <vt:lpstr>Output - Key Indicators</vt:lpstr>
      <vt:lpstr>Graphs - Accident and Health</vt:lpstr>
      <vt:lpstr>Graphs - Life and Savings</vt:lpstr>
      <vt:lpstr>Graphs - Small Business</vt:lpstr>
      <vt:lpstr>Graphs - Climate &amp; Agriculture</vt:lpstr>
      <vt:lpstr>Backend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Shilpi Shastri</dc:creator>
  <cp:keywords/>
  <dc:description/>
  <cp:lastModifiedBy>Jung, Rachelle Sarah GIZ</cp:lastModifiedBy>
  <cp:revision/>
  <dcterms:created xsi:type="dcterms:W3CDTF">2023-11-28T16:27:31Z</dcterms:created>
  <dcterms:modified xsi:type="dcterms:W3CDTF">2024-03-07T10:52:33Z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0x01010049E90D2FA94CF04B8A9AEFD9D1322F1F</vt:lpwstr>
  </property>
  <property fmtid="{D5CDD505-2E9C-101B-9397-08002B2CF9AE}" pid="3" name="MediaServiceImageTags">
    <vt:lpwstr/>
  </property>
</Properties>
</file>