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4.xml" ContentType="application/vnd.openxmlformats-officedocument.drawing+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drawings/drawing5.xml" ContentType="application/vnd.openxmlformats-officedocument.drawing+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drawings/drawing6.xml" ContentType="application/vnd.openxmlformats-officedocument.drawing+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charts/chart40.xml" ContentType="application/vnd.openxmlformats-officedocument.drawingml.chart+xml"/>
  <Override PartName="/xl/charts/style40.xml" ContentType="application/vnd.ms-office.chartstyle+xml"/>
  <Override PartName="/xl/charts/colors40.xml" ContentType="application/vnd.ms-office.chartcolorstyle+xml"/>
  <Override PartName="/xl/charts/chart41.xml" ContentType="application/vnd.openxmlformats-officedocument.drawingml.chart+xml"/>
  <Override PartName="/xl/charts/style41.xml" ContentType="application/vnd.ms-office.chartstyle+xml"/>
  <Override PartName="/xl/charts/colors41.xml" ContentType="application/vnd.ms-office.chartcolorstyle+xml"/>
  <Override PartName="/xl/charts/chart42.xml" ContentType="application/vnd.openxmlformats-officedocument.drawingml.chart+xml"/>
  <Override PartName="/xl/charts/style42.xml" ContentType="application/vnd.ms-office.chartstyle+xml"/>
  <Override PartName="/xl/charts/colors42.xml" ContentType="application/vnd.ms-office.chartcolorstyle+xml"/>
  <Override PartName="/xl/drawings/drawing7.xml" ContentType="application/vnd.openxmlformats-officedocument.drawing+xml"/>
  <Override PartName="/xl/charts/chart43.xml" ContentType="application/vnd.openxmlformats-officedocument.drawingml.chart+xml"/>
  <Override PartName="/xl/charts/style43.xml" ContentType="application/vnd.ms-office.chartstyle+xml"/>
  <Override PartName="/xl/charts/colors43.xml" ContentType="application/vnd.ms-office.chartcolorstyle+xml"/>
  <Override PartName="/xl/charts/chart44.xml" ContentType="application/vnd.openxmlformats-officedocument.drawingml.chart+xml"/>
  <Override PartName="/xl/charts/style44.xml" ContentType="application/vnd.ms-office.chartstyle+xml"/>
  <Override PartName="/xl/charts/colors44.xml" ContentType="application/vnd.ms-office.chartcolorstyle+xml"/>
  <Override PartName="/xl/charts/chart45.xml" ContentType="application/vnd.openxmlformats-officedocument.drawingml.chart+xml"/>
  <Override PartName="/xl/charts/style45.xml" ContentType="application/vnd.ms-office.chartstyle+xml"/>
  <Override PartName="/xl/charts/colors45.xml" ContentType="application/vnd.ms-office.chartcolorstyle+xml"/>
  <Override PartName="/xl/charts/chart46.xml" ContentType="application/vnd.openxmlformats-officedocument.drawingml.chart+xml"/>
  <Override PartName="/xl/charts/style46.xml" ContentType="application/vnd.ms-office.chartstyle+xml"/>
  <Override PartName="/xl/charts/colors46.xml" ContentType="application/vnd.ms-office.chartcolorstyle+xml"/>
  <Override PartName="/xl/drawings/drawing8.xml" ContentType="application/vnd.openxmlformats-officedocument.drawing+xml"/>
  <Override PartName="/xl/charts/chart47.xml" ContentType="application/vnd.openxmlformats-officedocument.drawingml.chart+xml"/>
  <Override PartName="/xl/charts/style47.xml" ContentType="application/vnd.ms-office.chartstyle+xml"/>
  <Override PartName="/xl/charts/colors47.xml" ContentType="application/vnd.ms-office.chartcolorstyle+xml"/>
  <Override PartName="/xl/charts/chart48.xml" ContentType="application/vnd.openxmlformats-officedocument.drawingml.chart+xml"/>
  <Override PartName="/xl/charts/style48.xml" ContentType="application/vnd.ms-office.chartstyle+xml"/>
  <Override PartName="/xl/charts/colors48.xml" ContentType="application/vnd.ms-office.chartcolorstyle+xml"/>
  <Override PartName="/xl/charts/chart49.xml" ContentType="application/vnd.openxmlformats-officedocument.drawingml.chart+xml"/>
  <Override PartName="/xl/charts/style49.xml" ContentType="application/vnd.ms-office.chartstyle+xml"/>
  <Override PartName="/xl/charts/colors49.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https://gizonline-my.sharepoint.com/personal/joscha_sisnowski_giz_de/Documents/Desktop/FeMa-Meter Spanish FINAL/Tool/"/>
    </mc:Choice>
  </mc:AlternateContent>
  <xr:revisionPtr revIDLastSave="335" documentId="8_{57D33729-C9D1-41B9-A233-F2C4FAE277A5}" xr6:coauthVersionLast="47" xr6:coauthVersionMax="47" xr10:uidLastSave="{DD0D7657-C6BF-4B20-B8BC-0D8AC247C5E3}"/>
  <bookViews>
    <workbookView xWindow="-110" yWindow="-110" windowWidth="19420" windowHeight="10300" tabRatio="721" xr2:uid="{ECA7A0FA-5A4A-49AA-88B6-76E9CA31F4E4}"/>
  </bookViews>
  <sheets>
    <sheet name="INPUT" sheetId="1" r:id="rId1"/>
    <sheet name="Output para los reguladores" sheetId="4" r:id="rId2"/>
    <sheet name="Resultados - Indicadores Clave" sheetId="2" r:id="rId3"/>
    <sheet name="Gráficos - Diversidad de género" sheetId="5" r:id="rId4"/>
    <sheet name="Gráficos - Recién contratados" sheetId="6" r:id="rId5"/>
    <sheet name="Gráficos - Rotación de personal" sheetId="7" r:id="rId6"/>
    <sheet name="Gráficos - Promoción" sheetId="8" r:id="rId7"/>
    <sheet name="Gráficos - Formación y equidad " sheetId="9" r:id="rId8"/>
    <sheet name="Backend" sheetId="3" state="hidden"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47" i="2" l="1"/>
  <c r="J44" i="2"/>
  <c r="A14" i="2"/>
  <c r="A15" i="2"/>
  <c r="N2" i="9" l="1"/>
  <c r="A2" i="9"/>
  <c r="A12" i="8"/>
  <c r="A12" i="7"/>
  <c r="A12" i="6"/>
  <c r="A12" i="5"/>
  <c r="DO1" i="4"/>
  <c r="B4" i="4"/>
  <c r="D44" i="2"/>
  <c r="E44" i="2"/>
  <c r="F44" i="2"/>
  <c r="DO2" i="4" l="1"/>
  <c r="DK4" i="4"/>
  <c r="DL4" i="4"/>
  <c r="DM4" i="4"/>
  <c r="DJ4" i="4"/>
  <c r="DF4" i="4"/>
  <c r="DG4" i="4"/>
  <c r="DH4" i="4"/>
  <c r="DE4" i="4"/>
  <c r="DJ2" i="4"/>
  <c r="DE2" i="4"/>
  <c r="DE1" i="4"/>
  <c r="DJ1" i="4" s="1"/>
  <c r="DA4" i="4"/>
  <c r="DB4" i="4"/>
  <c r="DC4" i="4"/>
  <c r="CZ4" i="4"/>
  <c r="CV4" i="4"/>
  <c r="CW4" i="4"/>
  <c r="CX4" i="4"/>
  <c r="CU4" i="4"/>
  <c r="CQ4" i="4"/>
  <c r="CR4" i="4"/>
  <c r="CS4" i="4"/>
  <c r="CP4" i="4"/>
  <c r="CL4" i="4"/>
  <c r="CM4" i="4"/>
  <c r="CN4" i="4"/>
  <c r="CK4" i="4"/>
  <c r="CK1" i="4"/>
  <c r="CP1" i="4" s="1"/>
  <c r="CU1" i="4" s="1"/>
  <c r="CZ1" i="4" s="1"/>
  <c r="CG4" i="4"/>
  <c r="CH4" i="4"/>
  <c r="CI4" i="4"/>
  <c r="CF4" i="4"/>
  <c r="CB4" i="4"/>
  <c r="CC4" i="4"/>
  <c r="CD4" i="4"/>
  <c r="CA4" i="4"/>
  <c r="BW4" i="4"/>
  <c r="BX4" i="4"/>
  <c r="BY4" i="4"/>
  <c r="BV4" i="4"/>
  <c r="BR4" i="4"/>
  <c r="BS4" i="4"/>
  <c r="BT4" i="4"/>
  <c r="BQ4" i="4"/>
  <c r="BM4" i="4"/>
  <c r="BN4" i="4"/>
  <c r="BO4" i="4"/>
  <c r="BL4" i="4"/>
  <c r="BL1" i="4"/>
  <c r="BQ1" i="4" s="1"/>
  <c r="BV1" i="4" s="1"/>
  <c r="CA1" i="4" s="1"/>
  <c r="CF1" i="4" s="1"/>
  <c r="AC2" i="4"/>
  <c r="BB2" i="4" s="1"/>
  <c r="CA2" i="4" s="1"/>
  <c r="CU2" i="4" s="1"/>
  <c r="BH4" i="4"/>
  <c r="BI4" i="4"/>
  <c r="BJ4" i="4"/>
  <c r="BG4" i="4"/>
  <c r="BC4" i="4"/>
  <c r="BD4" i="4"/>
  <c r="BE4" i="4"/>
  <c r="BB4" i="4"/>
  <c r="AX4" i="4"/>
  <c r="AY4" i="4"/>
  <c r="AZ4" i="4"/>
  <c r="AW4" i="4"/>
  <c r="AS4" i="4"/>
  <c r="AT4" i="4"/>
  <c r="AU4" i="4"/>
  <c r="AR4" i="4"/>
  <c r="AN4" i="4"/>
  <c r="AO4" i="4"/>
  <c r="AP4" i="4"/>
  <c r="AM4" i="4"/>
  <c r="AM1" i="4"/>
  <c r="AR1" i="4" s="1"/>
  <c r="AW1" i="4" s="1"/>
  <c r="BB1" i="4" s="1"/>
  <c r="BG1" i="4" s="1"/>
  <c r="AI4" i="4"/>
  <c r="AJ4" i="4"/>
  <c r="AK4" i="4"/>
  <c r="AH4" i="4"/>
  <c r="AH2" i="4"/>
  <c r="BG2" i="4" s="1"/>
  <c r="CF2" i="4" s="1"/>
  <c r="CZ2" i="4" s="1"/>
  <c r="AD4" i="4"/>
  <c r="AE4" i="4"/>
  <c r="AF4" i="4"/>
  <c r="AC4" i="4"/>
  <c r="Y4" i="4"/>
  <c r="Z4" i="4"/>
  <c r="AA4" i="4"/>
  <c r="X4" i="4"/>
  <c r="X2" i="4"/>
  <c r="AW2" i="4" s="1"/>
  <c r="BV2" i="4" s="1"/>
  <c r="CP2" i="4" s="1"/>
  <c r="T4" i="4"/>
  <c r="U4" i="4"/>
  <c r="V4" i="4"/>
  <c r="S4" i="4"/>
  <c r="S2" i="4"/>
  <c r="AR2" i="4" s="1"/>
  <c r="BQ2" i="4" s="1"/>
  <c r="CK2" i="4" s="1"/>
  <c r="O4" i="4"/>
  <c r="P4" i="4"/>
  <c r="Q4" i="4"/>
  <c r="N4" i="4"/>
  <c r="N2" i="4"/>
  <c r="AM2" i="4" s="1"/>
  <c r="BL2" i="4" s="1"/>
  <c r="M4" i="4"/>
  <c r="L4" i="4"/>
  <c r="K4" i="4"/>
  <c r="J4" i="4"/>
  <c r="I4" i="4"/>
  <c r="H4" i="4"/>
  <c r="G4" i="4"/>
  <c r="F4" i="4"/>
  <c r="E4" i="4"/>
  <c r="D4" i="4"/>
  <c r="C4" i="4"/>
  <c r="G9" i="2"/>
  <c r="F13" i="2"/>
  <c r="F14" i="2"/>
  <c r="F15" i="2"/>
  <c r="F16" i="2"/>
  <c r="F17" i="2"/>
  <c r="F12" i="2"/>
  <c r="A17" i="2"/>
  <c r="A13" i="2"/>
  <c r="A16" i="2"/>
  <c r="A12" i="2"/>
  <c r="G51" i="2"/>
  <c r="F51" i="2"/>
  <c r="E51" i="2"/>
  <c r="D51" i="2"/>
  <c r="D48" i="2"/>
  <c r="E48" i="2"/>
  <c r="F48" i="2"/>
  <c r="G48" i="2"/>
  <c r="G47" i="2"/>
  <c r="F47" i="2"/>
  <c r="E47" i="2"/>
  <c r="D47" i="2"/>
  <c r="D42" i="2"/>
  <c r="E42" i="2"/>
  <c r="F42" i="2"/>
  <c r="G42" i="2"/>
  <c r="D43" i="2"/>
  <c r="E43" i="2"/>
  <c r="F43" i="2"/>
  <c r="G43" i="2"/>
  <c r="G44" i="2"/>
  <c r="G41" i="2"/>
  <c r="F41" i="2"/>
  <c r="E41" i="2"/>
  <c r="D41" i="2"/>
  <c r="E34" i="2"/>
  <c r="F34" i="2"/>
  <c r="G34" i="2"/>
  <c r="E35" i="2"/>
  <c r="F35" i="2"/>
  <c r="G35" i="2"/>
  <c r="E36" i="2"/>
  <c r="F36" i="2"/>
  <c r="G36" i="2"/>
  <c r="E37" i="2"/>
  <c r="F37" i="2"/>
  <c r="G37" i="2"/>
  <c r="E38" i="2"/>
  <c r="F38" i="2"/>
  <c r="G38" i="2"/>
  <c r="D35" i="2"/>
  <c r="D36" i="2"/>
  <c r="D37" i="2"/>
  <c r="D38" i="2"/>
  <c r="D34" i="2"/>
  <c r="D28" i="2"/>
  <c r="E28" i="2"/>
  <c r="F28" i="2"/>
  <c r="G28" i="2"/>
  <c r="D29" i="2"/>
  <c r="E29" i="2"/>
  <c r="F29" i="2"/>
  <c r="G29" i="2"/>
  <c r="D30" i="2"/>
  <c r="E30" i="2"/>
  <c r="F30" i="2"/>
  <c r="G30" i="2"/>
  <c r="D31" i="2"/>
  <c r="E31" i="2"/>
  <c r="F31" i="2"/>
  <c r="G31" i="2"/>
  <c r="E27" i="2"/>
  <c r="F27" i="2"/>
  <c r="G27" i="2"/>
  <c r="D27" i="2"/>
  <c r="D21" i="2"/>
  <c r="E21" i="2"/>
  <c r="F21" i="2"/>
  <c r="G21" i="2"/>
  <c r="D22" i="2"/>
  <c r="E22" i="2"/>
  <c r="F22" i="2"/>
  <c r="G22" i="2"/>
  <c r="D23" i="2"/>
  <c r="E23" i="2"/>
  <c r="F23" i="2"/>
  <c r="G23" i="2"/>
  <c r="D24" i="2"/>
  <c r="E24" i="2"/>
  <c r="F24" i="2"/>
  <c r="G24" i="2"/>
  <c r="E20" i="2"/>
  <c r="F20" i="2"/>
  <c r="G20" i="2"/>
  <c r="D20" i="2"/>
  <c r="B51" i="2"/>
  <c r="J51" i="2" s="1"/>
  <c r="B48" i="2"/>
  <c r="J48" i="2" s="1"/>
  <c r="B47" i="2"/>
  <c r="J47" i="2" s="1"/>
  <c r="B42" i="2"/>
  <c r="J42" i="2" s="1"/>
  <c r="B43" i="2"/>
  <c r="J43" i="2" s="1"/>
  <c r="B44" i="2"/>
  <c r="B41" i="2"/>
  <c r="J41" i="2" s="1"/>
  <c r="B35" i="2"/>
  <c r="J35" i="2" s="1"/>
  <c r="B36" i="2"/>
  <c r="J36" i="2" s="1"/>
  <c r="B37" i="2"/>
  <c r="J37" i="2" s="1"/>
  <c r="B38" i="2"/>
  <c r="J38" i="2" s="1"/>
  <c r="B34" i="2"/>
  <c r="J34" i="2" s="1"/>
  <c r="B28" i="2"/>
  <c r="J28" i="2" s="1"/>
  <c r="B29" i="2"/>
  <c r="J29" i="2" s="1"/>
  <c r="B30" i="2"/>
  <c r="J30" i="2" s="1"/>
  <c r="B31" i="2"/>
  <c r="J31" i="2" s="1"/>
  <c r="B27" i="2"/>
  <c r="J27" i="2" s="1"/>
  <c r="B21" i="2"/>
  <c r="J21" i="2" s="1"/>
  <c r="B22" i="2"/>
  <c r="J22" i="2" s="1"/>
  <c r="B23" i="2"/>
  <c r="J23" i="2" s="1"/>
  <c r="B24" i="2"/>
  <c r="J24" i="2" s="1"/>
  <c r="B20" i="2"/>
  <c r="J20" i="2" s="1"/>
  <c r="H68" i="1"/>
  <c r="DN4" i="4" s="1"/>
  <c r="H67" i="1"/>
  <c r="DI4" i="4" s="1"/>
  <c r="H64" i="1"/>
  <c r="H44" i="2" s="1"/>
  <c r="K44" i="2" s="1"/>
  <c r="L44" i="2" s="1"/>
  <c r="H63" i="1"/>
  <c r="CY4" i="4" s="1"/>
  <c r="H62" i="1"/>
  <c r="CT4" i="4" s="1"/>
  <c r="H61" i="1"/>
  <c r="H41" i="2" s="1"/>
  <c r="H58" i="1"/>
  <c r="CJ4" i="4" s="1"/>
  <c r="H57" i="1"/>
  <c r="CE4" i="4" s="1"/>
  <c r="H56" i="1"/>
  <c r="BZ4" i="4" s="1"/>
  <c r="H55" i="1"/>
  <c r="H35" i="2" s="1"/>
  <c r="H54" i="1"/>
  <c r="BP4" i="4" s="1"/>
  <c r="H51" i="1"/>
  <c r="BK4" i="4" s="1"/>
  <c r="H50" i="1"/>
  <c r="BF4" i="4" s="1"/>
  <c r="H49" i="1"/>
  <c r="BA4" i="4" s="1"/>
  <c r="H48" i="1"/>
  <c r="H28" i="2" s="1"/>
  <c r="H47" i="1"/>
  <c r="H27" i="2" s="1"/>
  <c r="K27" i="2" s="1"/>
  <c r="L27" i="2" s="1"/>
  <c r="H44" i="1"/>
  <c r="H24" i="2" s="1"/>
  <c r="H43" i="1"/>
  <c r="AG4" i="4" s="1"/>
  <c r="H42" i="1"/>
  <c r="H41" i="1"/>
  <c r="W4" i="4" s="1"/>
  <c r="H40" i="1"/>
  <c r="H20" i="2" s="1"/>
  <c r="AB4" i="4" l="1"/>
  <c r="H71" i="1"/>
  <c r="H51" i="2" s="1"/>
  <c r="K51" i="2" s="1"/>
  <c r="L51" i="2" s="1"/>
  <c r="H48" i="2"/>
  <c r="K48" i="2" s="1"/>
  <c r="L48" i="2" s="1"/>
  <c r="P48" i="2" s="1"/>
  <c r="H34" i="2"/>
  <c r="K34" i="2" s="1"/>
  <c r="L34" i="2" s="1"/>
  <c r="Q34" i="2" s="1"/>
  <c r="H36" i="2"/>
  <c r="K36" i="2" s="1"/>
  <c r="L36" i="2" s="1"/>
  <c r="H30" i="2"/>
  <c r="K30" i="2" s="1"/>
  <c r="L30" i="2" s="1"/>
  <c r="P30" i="2" s="1"/>
  <c r="H22" i="2"/>
  <c r="K22" i="2" s="1"/>
  <c r="L22" i="2" s="1"/>
  <c r="M22" i="2" s="1"/>
  <c r="H38" i="2"/>
  <c r="K38" i="2" s="1"/>
  <c r="L38" i="2" s="1"/>
  <c r="O38" i="2" s="1"/>
  <c r="K20" i="2"/>
  <c r="L20" i="2" s="1"/>
  <c r="P20" i="2" s="1"/>
  <c r="K24" i="2"/>
  <c r="L24" i="2" s="1"/>
  <c r="P24" i="2" s="1"/>
  <c r="K35" i="2"/>
  <c r="L35" i="2" s="1"/>
  <c r="M35" i="2" s="1"/>
  <c r="K41" i="2"/>
  <c r="L41" i="2" s="1"/>
  <c r="P41" i="2" s="1"/>
  <c r="H23" i="2"/>
  <c r="K23" i="2" s="1"/>
  <c r="L23" i="2" s="1"/>
  <c r="N23" i="2" s="1"/>
  <c r="M51" i="2"/>
  <c r="H43" i="2"/>
  <c r="K43" i="2" s="1"/>
  <c r="L43" i="2" s="1"/>
  <c r="K28" i="2"/>
  <c r="L28" i="2" s="1"/>
  <c r="M28" i="2" s="1"/>
  <c r="H31" i="2"/>
  <c r="K31" i="2" s="1"/>
  <c r="L31" i="2" s="1"/>
  <c r="O31" i="2" s="1"/>
  <c r="H21" i="2"/>
  <c r="K21" i="2" s="1"/>
  <c r="L21" i="2" s="1"/>
  <c r="M21" i="2" s="1"/>
  <c r="AL4" i="4"/>
  <c r="H42" i="2"/>
  <c r="K42" i="2" s="1"/>
  <c r="L42" i="2" s="1"/>
  <c r="M27" i="2"/>
  <c r="N27" i="2"/>
  <c r="P27" i="2"/>
  <c r="O27" i="2"/>
  <c r="Q44" i="2"/>
  <c r="O44" i="2"/>
  <c r="P44" i="2"/>
  <c r="N44" i="2"/>
  <c r="M44" i="2"/>
  <c r="S44" i="2" s="1"/>
  <c r="R44" i="2" s="1"/>
  <c r="DD4" i="4"/>
  <c r="R4" i="4"/>
  <c r="AQ4" i="4"/>
  <c r="BU4" i="4"/>
  <c r="CO4" i="4"/>
  <c r="H37" i="2"/>
  <c r="K37" i="2" s="1"/>
  <c r="L37" i="2" s="1"/>
  <c r="H47" i="2"/>
  <c r="K47" i="2" s="1"/>
  <c r="L47" i="2" s="1"/>
  <c r="AV4" i="4"/>
  <c r="H29" i="2"/>
  <c r="K29" i="2" s="1"/>
  <c r="L29" i="2" s="1"/>
  <c r="N51" i="2" l="1"/>
  <c r="DO4" i="4"/>
  <c r="R26" i="9"/>
  <c r="Q43" i="2"/>
  <c r="Q36" i="2"/>
  <c r="Q42" i="2"/>
  <c r="M48" i="2"/>
  <c r="Q48" i="2"/>
  <c r="O48" i="2"/>
  <c r="N48" i="2"/>
  <c r="P34" i="2"/>
  <c r="M34" i="2"/>
  <c r="O34" i="2"/>
  <c r="N34" i="2"/>
  <c r="N36" i="2"/>
  <c r="M36" i="2"/>
  <c r="P36" i="2"/>
  <c r="O36" i="2"/>
  <c r="M20" i="2"/>
  <c r="O20" i="2"/>
  <c r="N22" i="2"/>
  <c r="S22" i="2" s="1"/>
  <c r="R22" i="2" s="1"/>
  <c r="P22" i="2"/>
  <c r="P23" i="2"/>
  <c r="O22" i="2"/>
  <c r="O35" i="2"/>
  <c r="N35" i="2"/>
  <c r="P35" i="2"/>
  <c r="Q38" i="2"/>
  <c r="N38" i="2"/>
  <c r="M38" i="2"/>
  <c r="P38" i="2"/>
  <c r="S27" i="2"/>
  <c r="R27" i="2" s="1"/>
  <c r="Q35" i="2"/>
  <c r="N41" i="2"/>
  <c r="O23" i="2"/>
  <c r="N24" i="2"/>
  <c r="M24" i="2"/>
  <c r="S24" i="2" s="1"/>
  <c r="R24" i="2" s="1"/>
  <c r="P28" i="2"/>
  <c r="O24" i="2"/>
  <c r="Q41" i="2"/>
  <c r="M23" i="2"/>
  <c r="S23" i="2" s="1"/>
  <c r="R23" i="2" s="1"/>
  <c r="O41" i="2"/>
  <c r="N21" i="2"/>
  <c r="S21" i="2" s="1"/>
  <c r="R21" i="2" s="1"/>
  <c r="N20" i="2"/>
  <c r="S20" i="2" s="1"/>
  <c r="R20" i="2" s="1"/>
  <c r="M41" i="2"/>
  <c r="P31" i="2"/>
  <c r="M30" i="2"/>
  <c r="M43" i="2"/>
  <c r="O30" i="2"/>
  <c r="O43" i="2"/>
  <c r="N28" i="2"/>
  <c r="S28" i="2" s="1"/>
  <c r="R28" i="2" s="1"/>
  <c r="P43" i="2"/>
  <c r="N30" i="2"/>
  <c r="N43" i="2"/>
  <c r="O28" i="2"/>
  <c r="S35" i="2"/>
  <c r="R35" i="2" s="1"/>
  <c r="O42" i="2"/>
  <c r="O21" i="2"/>
  <c r="P21" i="2"/>
  <c r="N42" i="2"/>
  <c r="P42" i="2"/>
  <c r="N31" i="2"/>
  <c r="M31" i="2"/>
  <c r="M42" i="2"/>
  <c r="O37" i="2"/>
  <c r="N37" i="2"/>
  <c r="Q37" i="2"/>
  <c r="P37" i="2"/>
  <c r="M37" i="2"/>
  <c r="Q27" i="2"/>
  <c r="M29" i="2"/>
  <c r="P29" i="2"/>
  <c r="O29" i="2"/>
  <c r="N29" i="2"/>
  <c r="N47" i="2"/>
  <c r="M47" i="2"/>
  <c r="S47" i="2"/>
  <c r="P47" i="2"/>
  <c r="Q47" i="2"/>
  <c r="O47" i="2"/>
  <c r="DP4" i="4" l="1"/>
  <c r="S26" i="9"/>
  <c r="S34" i="2"/>
  <c r="R34" i="2" s="1"/>
  <c r="S41" i="2"/>
  <c r="R41" i="2" s="1"/>
  <c r="Q22" i="2"/>
  <c r="S48" i="2"/>
  <c r="R48" i="2" s="1"/>
  <c r="S38" i="2"/>
  <c r="R38" i="2" s="1"/>
  <c r="S36" i="2"/>
  <c r="R36" i="2" s="1"/>
  <c r="S31" i="2"/>
  <c r="R31" i="2" s="1"/>
  <c r="Q31" i="2"/>
  <c r="Q30" i="2"/>
  <c r="S42" i="2"/>
  <c r="R42" i="2" s="1"/>
  <c r="Q24" i="2"/>
  <c r="Q21" i="2"/>
  <c r="Q23" i="2"/>
  <c r="Q20" i="2"/>
  <c r="Q28" i="2"/>
  <c r="S37" i="2"/>
  <c r="R37" i="2" s="1"/>
  <c r="S43" i="2"/>
  <c r="R43" i="2" s="1"/>
  <c r="S30" i="2"/>
  <c r="R30" i="2" s="1"/>
  <c r="S29" i="2"/>
  <c r="R29" i="2" s="1"/>
  <c r="Q29" i="2"/>
</calcChain>
</file>

<file path=xl/sharedStrings.xml><?xml version="1.0" encoding="utf-8"?>
<sst xmlns="http://schemas.openxmlformats.org/spreadsheetml/2006/main" count="347" uniqueCount="120">
  <si>
    <t>Total</t>
  </si>
  <si>
    <t>Sex data availability</t>
  </si>
  <si>
    <t>Drop down</t>
  </si>
  <si>
    <t>Type of insurance license</t>
  </si>
  <si>
    <t>No</t>
  </si>
  <si>
    <t>Geographic presence</t>
  </si>
  <si>
    <t>Total number of full time employees</t>
  </si>
  <si>
    <t>Possible gender imbalance (if total =100%)</t>
  </si>
  <si>
    <t>101-500</t>
  </si>
  <si>
    <t>501-1000</t>
  </si>
  <si>
    <t>Possible gender imbalance (compared to average)</t>
  </si>
  <si>
    <t>Gender pay gap</t>
  </si>
  <si>
    <t>Seguros de vida</t>
  </si>
  <si>
    <t>Seguros no vida</t>
  </si>
  <si>
    <t>Seguros mixtos (vida y no vida)</t>
  </si>
  <si>
    <t>Seguros de salud</t>
  </si>
  <si>
    <t>Microseguros</t>
  </si>
  <si>
    <t>Seguros especializados</t>
  </si>
  <si>
    <t>Otros</t>
  </si>
  <si>
    <t>Sólo dentro del país (local)</t>
  </si>
  <si>
    <t>En varios países del mismo continente (regional)</t>
  </si>
  <si>
    <t>En distintos continentes (global)</t>
  </si>
  <si>
    <t>FeMa-Meter: Diversidad organizativa</t>
  </si>
  <si>
    <t>(tenga en cuenta que la sección Acceso y Uso se encuentra en un archivo Excel aparte)</t>
  </si>
  <si>
    <t>Acerca de la herramienta</t>
  </si>
  <si>
    <t>La herramienta FeMa-Meter mide el acceso de mujeres y hombres a los seguros y su utilización, así como la representación de género en el sector asegurador.  Cuantificar las brechas potenciales es el primer paso para construir una base más sólida para los seguros inclusivos.  
Completar la herramienta le proporciona datos de referencia a partir de los cuales establecer objetivos y medir el progreso, y contribuye a construir una comprensión global de la equidad en el sector de los seguros.  
El FeMa-Meter consta de dos partes. La primera es la sección Diversidad Organizativa.  Captura la diversidad de género con respecto a la representación de los empleados, ejecutivos y los gestores de personas, y los aspectos clave del ciclo de vida de los empleados: contratación, desarrollo, promociones, salidas y remuneración.
El material de formación y la guía del usuario del FeMa-Meter proporcionan instrucciones adicionales.  Para más información, diríjase a secretariat@a2ii.org.</t>
  </si>
  <si>
    <t>Lea las siguientes instrucciones antes de llenar la herramienta</t>
  </si>
  <si>
    <t>Hay dos secciones principales en lapestaña INPUT. 
La Sección 1 captura el perfil básico de la aseguradora y la Sección 2 captura los datos de las distintas categorías de personal.</t>
  </si>
  <si>
    <t>Para cada indicador de entrada, los datos deben desglosarse por tres categorías de género: femenino, masculino y otro (según se define en algunas jurisdicciones). Si su jurisdicción no tiene "Otro" como tercer sexo, introduzca 0 en las celdas de entrada correspondientes.</t>
  </si>
  <si>
    <t>Si no dispone de los datos de género para algún indicador, introduzca los números en la columna "Desconocido".</t>
  </si>
  <si>
    <t>Introduzca sólo números sencillos, como 2350000. NO escriba 2350k o 2,35 millones o 2.350.000.</t>
  </si>
  <si>
    <t>Introduzca números en su MONEDA LOCAL siempre que se mencione el importe de la prima o de los siniestros.</t>
  </si>
  <si>
    <t>La columna Total se calculará sola.</t>
  </si>
  <si>
    <t>Sección 1: ANTECEDENTES DEL ASEGURADOR</t>
  </si>
  <si>
    <t>País (escriba el nombre de su país)</t>
  </si>
  <si>
    <t>Nombre de la compañía de seguros (no escriba un nombre muy largo; manténgalo corto, sencillo y fácil de reconocer)</t>
  </si>
  <si>
    <t>Tipo de licencia de seguros (selecciónelo en el menú desplegable)</t>
  </si>
  <si>
    <t>Presencia geográfica de la compañía de seguros o de su empresa matriz principal</t>
  </si>
  <si>
    <t>Número total de empleados a tiempo completo en el país o jurisdicción</t>
  </si>
  <si>
    <t>Sección 2: Datos sobre la diversidad de la organización</t>
  </si>
  <si>
    <t>Especifique la fecha a partir de la cual se facilitan los datos:</t>
  </si>
  <si>
    <t>Datos a fecha de</t>
  </si>
  <si>
    <t>Responda a lo siguiente (seleccione en el menú desplegable):</t>
  </si>
  <si>
    <t>¿Dispone su organización de una política de igualdad de oportunidades en el empleo?</t>
  </si>
  <si>
    <t>¿Su estrategia de contratación incluye la diversidad de género?</t>
  </si>
  <si>
    <t>¿Se revisan los ascensos y las oportunidades de desarrollo de los empleados por género?</t>
  </si>
  <si>
    <t>¿La organización dispone de una política contra el acoso sexual?</t>
  </si>
  <si>
    <t>¿La organización dispone de una política contra la discriminación?</t>
  </si>
  <si>
    <t>¿La organización analiza la remuneración por género?</t>
  </si>
  <si>
    <t>1. Número de empleados y agentes</t>
  </si>
  <si>
    <t>Mujer</t>
  </si>
  <si>
    <t>Masculino</t>
  </si>
  <si>
    <t>Otro</t>
  </si>
  <si>
    <t>Desconocido</t>
  </si>
  <si>
    <t>Ingrese números en las celdas siguientes</t>
  </si>
  <si>
    <t>Verifique su total con esta columna</t>
  </si>
  <si>
    <t xml:space="preserve">Miembros del consejo de administración </t>
  </si>
  <si>
    <t xml:space="preserve">Todos los asalariados a tiempo completo </t>
  </si>
  <si>
    <t xml:space="preserve">Dirección ejecutiva (CEO y subordinados directos del CEO) </t>
  </si>
  <si>
    <t xml:space="preserve">Gerentes de personas (sólo empleados a tiempo completo) </t>
  </si>
  <si>
    <t>Agentes individuales con licencia</t>
  </si>
  <si>
    <t>2. Contratado en los últimos 12 meses</t>
  </si>
  <si>
    <t>3. Dejó la organización en los últimos 12 meses</t>
  </si>
  <si>
    <t>4. Número de ascensos realizados en los últimos 12 meses</t>
  </si>
  <si>
    <t>5. Número de personas que asistieron a algún tipo de formación en los últimos 12 meses</t>
  </si>
  <si>
    <t xml:space="preserve">6. Salario medio bruto anual </t>
  </si>
  <si>
    <t>Conteo</t>
  </si>
  <si>
    <t>País</t>
  </si>
  <si>
    <t>Nombre de la aseguradora</t>
  </si>
  <si>
    <t>Tipo de licencia</t>
  </si>
  <si>
    <t>Presencia geográfica</t>
  </si>
  <si>
    <t>Número total de empleados</t>
  </si>
  <si>
    <t>Datos a fecha</t>
  </si>
  <si>
    <t xml:space="preserve">Igualdad de oportunidades en el empleo </t>
  </si>
  <si>
    <t>Diversidad en la contratación</t>
  </si>
  <si>
    <t>Promoción revisada por género</t>
  </si>
  <si>
    <t>Política contra el acoso sexual</t>
  </si>
  <si>
    <t>Política contra la discriminación</t>
  </si>
  <si>
    <t>Revisión de las diferencias salariales entre hombres y mujeres</t>
  </si>
  <si>
    <t>Diferencia salarial entre hombres y mujeres</t>
  </si>
  <si>
    <t>Resultado</t>
  </si>
  <si>
    <t>Acerca del kit de herramientas FeMa-Meter</t>
  </si>
  <si>
    <t>El kit de herramientas FeMa-Meter fue desarrollado para la Acess to Insurance Initiative (A2ii). No se puede republicar ni difundir ninguna parte del contenido sin el permiso previo de A2ii.
Este kit de herramientas es solo para fines educativos e informativos. No pretende sustituir la asesoría técnica sobre seguros, diversidad de género o temas relacionados.
Para más detalles sobre el kit de herramientas, consulte el tutorial para el usuario.</t>
  </si>
  <si>
    <t>La guía de 6 puntos sobre los indicadores de resultados - Hágase estas preguntas</t>
  </si>
  <si>
    <t>1. ¿Cómo es la calidad de mis datos? ¿Dispongo de información completa desagregada por sexo para los indicadores clave de mi organización?</t>
  </si>
  <si>
    <t>2. Qué más puedo hacer para mejorar la calidad de mis datos?</t>
  </si>
  <si>
    <t>3. ¿Observo alguna desviación o sesgo hacia un género en particular que se refleje en los indicadores de resultados?</t>
  </si>
  <si>
    <t>4. ¿Encuentro algo inesperado o sorprendente? ¿Por qué esto podría estar ocurriendo?</t>
  </si>
  <si>
    <t>5. ¿Cuál es la historia general que estoy viendo en estos números?</t>
  </si>
  <si>
    <t>6. ¿Se ajustan las políticas de RRHH de la organización al contexto único de las mujeres y les permiten un acceso igualitario a los recursos y oportunidades dentro de la organización? ¿Hay oportunidades perdidas?</t>
  </si>
  <si>
    <t>Sus respuestas a las siguientes preguntas</t>
  </si>
  <si>
    <t>Los indicadores de resultados son cálculos sencillos que utilizan los datos de entrada para proporcionar una comparación rápida entre mujeres y hombres.  También encontrará observaciones de alto nivel que señalan la posibilidad de desequilibrio entre hombres y mujeres.  Estos números y las observaciones correspondientes deben interpretarse en un contexto más holístico que la herramienta NO capta. La herramienta es un primer paso en la segregación de los indicadores clave de diversidad de género por sexo y en la concienciación de que se trata de una consideración importante a la hora de evaluar la capacidad de su organización para atraer, retener y desarrollar el talento de forma inclusiva.</t>
  </si>
  <si>
    <t>Consideraciones e interpretaciones de los indicadores de resultado</t>
  </si>
  <si>
    <t>¿Desequilibrio potencial entre hombres y mujeres?</t>
  </si>
  <si>
    <t>Disponibilidad de datos de género</t>
  </si>
  <si>
    <t>2. Proporción por género entre los recién contratados</t>
  </si>
  <si>
    <t>Promedio</t>
  </si>
  <si>
    <t>3. Tasa de rotación de personal, por género</t>
  </si>
  <si>
    <t>4. Tasa de promoción, por género</t>
  </si>
  <si>
    <t>5. Oportunidades de formación, por género</t>
  </si>
  <si>
    <t>6. Posibilidad de brecha salarial entre hombres y mujeres</t>
  </si>
  <si>
    <t>La brecha salarial entre hombres y mujeres es la diferencia en la que los salarios de las mujeres están por debajo de los de los hombres, y se mide en porcentaje.</t>
  </si>
  <si>
    <t>Por ejemplo, si un hombre gana $100 mientras que una mujer gana $85, entonces la Brecha Salarial de Género es (100 - 85) ÷ 100, es decir, 15%, lo que indica que las mujeres están ganando un 15% menos que los hombres. Un valor negativo indicaría que las mujeres están ganando más que los hombres. Cuanto mayor sea el número (positivo o negativo), mayor será la disparidad entre la escala salarial de hombres y mujeres.</t>
  </si>
  <si>
    <t>Salario bruto anual promedio, por sexo:</t>
  </si>
  <si>
    <t>Posibilidad de Brecha Salarial de Género</t>
  </si>
  <si>
    <t>Sí</t>
  </si>
  <si>
    <t>A veces</t>
  </si>
  <si>
    <t>Inferior o igual a 100</t>
  </si>
  <si>
    <t>Más de 1000</t>
  </si>
  <si>
    <t>No se observa</t>
  </si>
  <si>
    <t>Algo probable</t>
  </si>
  <si>
    <t>Muy probable</t>
  </si>
  <si>
    <t>Bajo o nulo</t>
  </si>
  <si>
    <t>Media</t>
  </si>
  <si>
    <t>Alta</t>
  </si>
  <si>
    <t>Datos no disponibles o fiables</t>
  </si>
  <si>
    <t>Limitado</t>
  </si>
  <si>
    <t xml:space="preserve">Buena </t>
  </si>
  <si>
    <t>Exhaustivo</t>
  </si>
  <si>
    <t>En curso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</si>
</sst>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_(* #,##0_);_(* \(#,##0\);_(* &quot;-&quot;??_);_(@_)"/>
    <numFmt numFmtId="166" formatCode="[$-409]d\-mmm\-yyyy;@"/>
    <numFmt numFmtId="167" formatCode="0.0%"/>
    <numFmt numFmtId="168" formatCode="[$-409]d\-mmm\-yy;@"/>
  </numFmts>
  <fonts count="36" x14ac:knownFonts="1">
    <font>
      <sz val="10"/>
      <color theme="1"/>
      <name val="Franklin Gothic Book"/>
      <family val="2"/>
    </font>
    <font>
      <sz val="10"/>
      <color theme="1"/>
      <name val="Franklin Gothic Book"/>
      <family val="2"/>
    </font>
    <font>
      <sz val="10"/>
      <color theme="1"/>
      <name val="Arial"/>
      <family val="2"/>
    </font>
    <font>
      <sz val="8"/>
      <color theme="1"/>
      <name val="Arial"/>
      <family val="2"/>
    </font>
    <font>
      <b/>
      <sz val="10"/>
      <color theme="1"/>
      <name val="Arial"/>
      <family val="2"/>
    </font>
    <font>
      <b/>
      <sz val="10"/>
      <color theme="0"/>
      <name val="Arial"/>
      <family val="2"/>
    </font>
    <font>
      <b/>
      <sz val="20"/>
      <color theme="1"/>
      <name val="Arial"/>
      <family val="2"/>
    </font>
    <font>
      <sz val="8"/>
      <color rgb="FFFF0000"/>
      <name val="Arial"/>
      <family val="2"/>
    </font>
    <font>
      <b/>
      <sz val="11"/>
      <name val="Arial"/>
      <family val="2"/>
    </font>
    <font>
      <sz val="11"/>
      <name val="Arial"/>
      <family val="2"/>
    </font>
    <font>
      <sz val="12"/>
      <color theme="1"/>
      <name val="Arial"/>
      <family val="2"/>
    </font>
    <font>
      <sz val="10"/>
      <name val="Arial"/>
      <family val="2"/>
    </font>
    <font>
      <b/>
      <sz val="12"/>
      <color theme="0"/>
      <name val="Arial"/>
      <family val="2"/>
    </font>
    <font>
      <sz val="12"/>
      <name val="Arial"/>
      <family val="2"/>
    </font>
    <font>
      <b/>
      <sz val="11"/>
      <color theme="0"/>
      <name val="Arial"/>
      <family val="2"/>
    </font>
    <font>
      <i/>
      <sz val="10"/>
      <color theme="0" tint="-0.249977111117893"/>
      <name val="Arial"/>
      <family val="2"/>
    </font>
    <font>
      <sz val="10"/>
      <color theme="0"/>
      <name val="Arial"/>
      <family val="2"/>
    </font>
    <font>
      <sz val="10"/>
      <color theme="0" tint="-0.499984740745262"/>
      <name val="Arial"/>
      <family val="2"/>
    </font>
    <font>
      <sz val="8"/>
      <color theme="0" tint="-0.499984740745262"/>
      <name val="Arial"/>
      <family val="2"/>
    </font>
    <font>
      <i/>
      <sz val="10"/>
      <color theme="1"/>
      <name val="Arial"/>
      <family val="2"/>
    </font>
    <font>
      <sz val="11"/>
      <color theme="1"/>
      <name val="Arial"/>
      <family val="2"/>
    </font>
    <font>
      <sz val="22"/>
      <color theme="1"/>
      <name val="Arial"/>
      <family val="2"/>
    </font>
    <font>
      <i/>
      <sz val="10"/>
      <color theme="1" tint="0.34998626667073579"/>
      <name val="Arial"/>
      <family val="2"/>
    </font>
    <font>
      <sz val="16"/>
      <color theme="1"/>
      <name val="Arial"/>
      <family val="2"/>
    </font>
    <font>
      <sz val="14"/>
      <color theme="1"/>
      <name val="Arial"/>
      <family val="2"/>
    </font>
    <font>
      <sz val="14"/>
      <color theme="0"/>
      <name val="Arial"/>
      <family val="2"/>
    </font>
    <font>
      <i/>
      <sz val="11"/>
      <color theme="1"/>
      <name val="Arial"/>
      <family val="2"/>
    </font>
    <font>
      <i/>
      <sz val="9"/>
      <color theme="1"/>
      <name val="Arial"/>
      <family val="2"/>
    </font>
    <font>
      <sz val="9"/>
      <name val="Arial"/>
      <family val="2"/>
    </font>
    <font>
      <sz val="9"/>
      <color theme="1"/>
      <name val="Arial"/>
      <family val="2"/>
    </font>
    <font>
      <sz val="9"/>
      <color theme="1"/>
      <name val="Franklin Gothic Book"/>
      <family val="2"/>
    </font>
    <font>
      <b/>
      <sz val="9"/>
      <color theme="1"/>
      <name val="Arial"/>
      <family val="2"/>
    </font>
    <font>
      <b/>
      <sz val="8"/>
      <color theme="1"/>
      <name val="Arial"/>
      <family val="2"/>
    </font>
    <font>
      <b/>
      <sz val="7"/>
      <color theme="1"/>
      <name val="Arial"/>
      <family val="2"/>
    </font>
    <font>
      <b/>
      <sz val="9"/>
      <color theme="0"/>
      <name val="Arial"/>
      <family val="2"/>
    </font>
    <font>
      <b/>
      <sz val="10"/>
      <color theme="1"/>
      <name val="Franklin Gothic Book"/>
      <family val="2"/>
    </font>
  </fonts>
  <fills count="17">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2"/>
        <bgColor indexed="64"/>
      </patternFill>
    </fill>
    <fill>
      <patternFill patternType="solid">
        <fgColor theme="0" tint="-0.14999847407452621"/>
        <bgColor indexed="64"/>
      </patternFill>
    </fill>
    <fill>
      <patternFill patternType="solid">
        <fgColor rgb="FFD7E2DC"/>
        <bgColor indexed="64"/>
      </patternFill>
    </fill>
    <fill>
      <patternFill patternType="solid">
        <fgColor theme="9" tint="0.59999389629810485"/>
        <bgColor indexed="64"/>
      </patternFill>
    </fill>
    <fill>
      <patternFill patternType="solid">
        <fgColor theme="3"/>
        <bgColor indexed="64"/>
      </patternFill>
    </fill>
    <fill>
      <patternFill patternType="solid">
        <fgColor theme="0" tint="-4.9989318521683403E-2"/>
        <bgColor indexed="64"/>
      </patternFill>
    </fill>
  </fills>
  <borders count="33">
    <border>
      <left/>
      <right/>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right/>
      <top/>
      <bottom style="medium">
        <color theme="0"/>
      </bottom>
      <diagonal/>
    </border>
    <border>
      <left/>
      <right/>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
        <color theme="0"/>
      </left>
      <right/>
      <top/>
      <bottom style="medium">
        <color theme="0"/>
      </bottom>
      <diagonal/>
    </border>
    <border>
      <left/>
      <right style="medium">
        <color theme="0"/>
      </right>
      <top/>
      <bottom style="medium">
        <color theme="0"/>
      </bottom>
      <diagonal/>
    </border>
    <border>
      <left style="medium">
        <color theme="0"/>
      </left>
      <right style="medium">
        <color theme="0"/>
      </right>
      <top/>
      <bottom/>
      <diagonal/>
    </border>
    <border>
      <left/>
      <right/>
      <top style="medium">
        <color theme="0"/>
      </top>
      <bottom style="medium">
        <color theme="0"/>
      </bottom>
      <diagonal/>
    </border>
    <border>
      <left style="medium">
        <color theme="0"/>
      </left>
      <right/>
      <top style="medium">
        <color theme="0"/>
      </top>
      <bottom style="medium">
        <color theme="0"/>
      </bottom>
      <diagonal/>
    </border>
    <border>
      <left/>
      <right/>
      <top/>
      <bottom style="thin">
        <color theme="0"/>
      </bottom>
      <diagonal/>
    </border>
    <border>
      <left/>
      <right/>
      <top style="thin">
        <color theme="0"/>
      </top>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right style="medium">
        <color theme="0"/>
      </right>
      <top style="medium">
        <color theme="0"/>
      </top>
      <bottom style="medium">
        <color theme="0"/>
      </bottom>
      <diagonal/>
    </border>
    <border>
      <left/>
      <right/>
      <top style="thin">
        <color theme="0"/>
      </top>
      <bottom style="thin">
        <color theme="0"/>
      </bottom>
      <diagonal/>
    </border>
    <border>
      <left style="medium">
        <color theme="0"/>
      </left>
      <right/>
      <top/>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thin">
        <color indexed="64"/>
      </left>
      <right style="thin">
        <color indexed="64"/>
      </right>
      <top style="thin">
        <color indexed="64"/>
      </top>
      <bottom style="thin">
        <color indexed="64"/>
      </bottom>
      <diagonal/>
    </border>
    <border>
      <left style="double">
        <color theme="0" tint="-0.34998626667073579"/>
      </left>
      <right style="double">
        <color theme="0" tint="-0.34998626667073579"/>
      </right>
      <top style="double">
        <color theme="0" tint="-0.34998626667073579"/>
      </top>
      <bottom style="double">
        <color theme="0" tint="-0.34998626667073579"/>
      </bottom>
      <diagonal/>
    </border>
    <border>
      <left/>
      <right/>
      <top style="thin">
        <color theme="4" tint="0.39997558519241921"/>
      </top>
      <bottom/>
      <diagonal/>
    </border>
    <border>
      <left/>
      <right style="thin">
        <color theme="4" tint="0.39997558519241921"/>
      </right>
      <top style="thin">
        <color theme="4" tint="0.39997558519241921"/>
      </top>
      <bottom/>
      <diagonal/>
    </border>
    <border>
      <left/>
      <right style="double">
        <color theme="0" tint="-0.34998626667073579"/>
      </right>
      <top style="thin">
        <color theme="4" tint="0.39997558519241921"/>
      </top>
      <bottom style="thin">
        <color theme="4" tint="0.39997558519241921"/>
      </bottom>
      <diagonal/>
    </border>
    <border>
      <left/>
      <right style="double">
        <color theme="0" tint="-0.34998626667073579"/>
      </right>
      <top style="medium">
        <color theme="0"/>
      </top>
      <bottom style="medium">
        <color theme="0"/>
      </bottom>
      <diagonal/>
    </border>
    <border>
      <left/>
      <right style="double">
        <color theme="0" tint="-0.34998626667073579"/>
      </right>
      <top style="medium">
        <color theme="0"/>
      </top>
      <bottom/>
      <diagonal/>
    </border>
    <border>
      <left/>
      <right style="double">
        <color theme="0" tint="-0.34998626667073579"/>
      </right>
      <top/>
      <bottom style="medium">
        <color theme="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83">
    <xf numFmtId="0" fontId="0" fillId="0" borderId="0" xfId="0"/>
    <xf numFmtId="0" fontId="2" fillId="0" borderId="0" xfId="0" applyFont="1" applyAlignment="1">
      <alignment vertical="center"/>
    </xf>
    <xf numFmtId="0" fontId="3" fillId="0" borderId="0" xfId="0" applyFont="1" applyAlignment="1">
      <alignment vertical="center"/>
    </xf>
    <xf numFmtId="0" fontId="4" fillId="0" borderId="0" xfId="0" applyFont="1"/>
    <xf numFmtId="165" fontId="2" fillId="0" borderId="0" xfId="1" applyNumberFormat="1" applyFont="1" applyFill="1" applyBorder="1" applyAlignment="1">
      <alignment vertical="center"/>
    </xf>
    <xf numFmtId="0" fontId="2" fillId="0" borderId="5" xfId="0" applyFont="1" applyBorder="1" applyAlignment="1">
      <alignment horizontal="left" vertical="top" wrapText="1"/>
    </xf>
    <xf numFmtId="0" fontId="7" fillId="0" borderId="0" xfId="0" applyFont="1" applyAlignment="1">
      <alignment vertical="center" wrapText="1"/>
    </xf>
    <xf numFmtId="0" fontId="2" fillId="0" borderId="0" xfId="0" applyFont="1" applyAlignment="1">
      <alignment horizontal="center" vertical="center"/>
    </xf>
    <xf numFmtId="0" fontId="9" fillId="0" borderId="0" xfId="0" applyFont="1" applyAlignment="1">
      <alignment vertical="center" wrapText="1"/>
    </xf>
    <xf numFmtId="9" fontId="9" fillId="0" borderId="0" xfId="2" applyFont="1" applyAlignment="1">
      <alignment vertical="center" wrapText="1"/>
    </xf>
    <xf numFmtId="164" fontId="9" fillId="0" borderId="0" xfId="1" applyFont="1" applyAlignment="1">
      <alignment vertical="center" wrapText="1"/>
    </xf>
    <xf numFmtId="9" fontId="9" fillId="0" borderId="0" xfId="0" applyNumberFormat="1" applyFont="1" applyAlignment="1">
      <alignment vertical="center" wrapText="1"/>
    </xf>
    <xf numFmtId="9" fontId="9" fillId="0" borderId="0" xfId="1" applyNumberFormat="1" applyFont="1" applyAlignment="1">
      <alignment vertical="center" wrapText="1"/>
    </xf>
    <xf numFmtId="0" fontId="8" fillId="0" borderId="0" xfId="0" applyFont="1" applyAlignment="1">
      <alignment vertical="center" wrapText="1"/>
    </xf>
    <xf numFmtId="0" fontId="2" fillId="0" borderId="0" xfId="0" applyFont="1" applyAlignment="1" applyProtection="1">
      <alignment vertical="center"/>
      <protection hidden="1"/>
    </xf>
    <xf numFmtId="0" fontId="10" fillId="0" borderId="0" xfId="0" applyFont="1" applyAlignment="1" applyProtection="1">
      <alignment vertical="center" wrapText="1"/>
      <protection hidden="1"/>
    </xf>
    <xf numFmtId="0" fontId="10" fillId="0" borderId="0" xfId="0" applyFont="1" applyAlignment="1" applyProtection="1">
      <alignment vertical="center"/>
      <protection hidden="1"/>
    </xf>
    <xf numFmtId="0" fontId="2" fillId="0" borderId="0" xfId="0" applyFont="1" applyAlignment="1" applyProtection="1">
      <alignment vertical="center" wrapText="1"/>
      <protection hidden="1"/>
    </xf>
    <xf numFmtId="0" fontId="13" fillId="0" borderId="0" xfId="0" applyFont="1" applyAlignment="1" applyProtection="1">
      <alignment vertical="top" wrapText="1"/>
      <protection hidden="1"/>
    </xf>
    <xf numFmtId="0" fontId="2" fillId="0" borderId="0" xfId="0" applyFont="1" applyAlignment="1" applyProtection="1">
      <alignment horizontal="center" vertical="center"/>
      <protection hidden="1"/>
    </xf>
    <xf numFmtId="0" fontId="10" fillId="0" borderId="0" xfId="0" applyFont="1" applyAlignment="1" applyProtection="1">
      <alignment horizontal="center" vertical="center" wrapText="1"/>
      <protection hidden="1"/>
    </xf>
    <xf numFmtId="0" fontId="4" fillId="7" borderId="10" xfId="0" applyFont="1" applyFill="1" applyBorder="1" applyAlignment="1" applyProtection="1">
      <alignment horizontal="center" vertical="center"/>
      <protection hidden="1"/>
    </xf>
    <xf numFmtId="165" fontId="2" fillId="9" borderId="23" xfId="1" applyNumberFormat="1" applyFont="1" applyFill="1" applyBorder="1" applyAlignment="1" applyProtection="1">
      <alignment vertical="center"/>
      <protection hidden="1"/>
    </xf>
    <xf numFmtId="165" fontId="2" fillId="10" borderId="23" xfId="1" applyNumberFormat="1" applyFont="1" applyFill="1" applyBorder="1" applyAlignment="1" applyProtection="1">
      <alignment vertical="center"/>
      <protection hidden="1"/>
    </xf>
    <xf numFmtId="165" fontId="2" fillId="11" borderId="23" xfId="1" applyNumberFormat="1" applyFont="1" applyFill="1" applyBorder="1" applyAlignment="1" applyProtection="1">
      <alignment vertical="center"/>
      <protection hidden="1"/>
    </xf>
    <xf numFmtId="165" fontId="2" fillId="12" borderId="23" xfId="1" applyNumberFormat="1" applyFont="1" applyFill="1" applyBorder="1" applyAlignment="1" applyProtection="1">
      <alignment vertical="center"/>
      <protection hidden="1"/>
    </xf>
    <xf numFmtId="165" fontId="2" fillId="8" borderId="14" xfId="1" applyNumberFormat="1" applyFont="1" applyFill="1" applyBorder="1" applyAlignment="1" applyProtection="1">
      <alignment vertical="center"/>
      <protection hidden="1"/>
    </xf>
    <xf numFmtId="165" fontId="11" fillId="8" borderId="20" xfId="0" applyNumberFormat="1" applyFont="1" applyFill="1" applyBorder="1" applyAlignment="1" applyProtection="1">
      <alignment vertical="center"/>
      <protection hidden="1"/>
    </xf>
    <xf numFmtId="9" fontId="2" fillId="8" borderId="20" xfId="2" applyFont="1" applyFill="1" applyBorder="1" applyAlignment="1" applyProtection="1">
      <alignment horizontal="center" vertical="center"/>
      <protection hidden="1"/>
    </xf>
    <xf numFmtId="165" fontId="2" fillId="8" borderId="23" xfId="1" applyNumberFormat="1" applyFont="1" applyFill="1" applyBorder="1" applyAlignment="1" applyProtection="1">
      <alignment vertical="center" wrapText="1"/>
      <protection hidden="1"/>
    </xf>
    <xf numFmtId="9" fontId="11" fillId="9" borderId="23" xfId="2" applyFont="1" applyFill="1" applyBorder="1" applyAlignment="1" applyProtection="1">
      <alignment horizontal="center" vertical="center"/>
      <protection hidden="1"/>
    </xf>
    <xf numFmtId="9" fontId="2" fillId="10" borderId="23" xfId="2" applyFont="1" applyFill="1" applyBorder="1" applyAlignment="1" applyProtection="1">
      <alignment horizontal="center" vertical="center"/>
      <protection hidden="1"/>
    </xf>
    <xf numFmtId="9" fontId="2" fillId="11" borderId="23" xfId="2" applyFont="1" applyFill="1" applyBorder="1" applyAlignment="1" applyProtection="1">
      <alignment horizontal="center" vertical="center"/>
      <protection hidden="1"/>
    </xf>
    <xf numFmtId="9" fontId="2" fillId="12" borderId="23" xfId="2" applyFont="1" applyFill="1" applyBorder="1" applyAlignment="1" applyProtection="1">
      <alignment horizontal="center" vertical="center"/>
      <protection hidden="1"/>
    </xf>
    <xf numFmtId="9" fontId="2" fillId="8" borderId="14" xfId="2" applyFont="1" applyFill="1" applyBorder="1" applyAlignment="1" applyProtection="1">
      <alignment horizontal="center" vertical="center"/>
      <protection hidden="1"/>
    </xf>
    <xf numFmtId="165" fontId="2" fillId="8" borderId="14" xfId="1" applyNumberFormat="1" applyFont="1" applyFill="1" applyBorder="1" applyAlignment="1" applyProtection="1">
      <alignment vertical="center" wrapText="1"/>
      <protection hidden="1"/>
    </xf>
    <xf numFmtId="0" fontId="15" fillId="0" borderId="0" xfId="0" applyFont="1" applyAlignment="1" applyProtection="1">
      <alignment vertical="center"/>
      <protection hidden="1"/>
    </xf>
    <xf numFmtId="165" fontId="2" fillId="9" borderId="24" xfId="1" applyNumberFormat="1" applyFont="1" applyFill="1" applyBorder="1" applyAlignment="1" applyProtection="1">
      <alignment vertical="center"/>
      <protection hidden="1"/>
    </xf>
    <xf numFmtId="165" fontId="2" fillId="10" borderId="24" xfId="1" applyNumberFormat="1" applyFont="1" applyFill="1" applyBorder="1" applyAlignment="1" applyProtection="1">
      <alignment vertical="center"/>
      <protection hidden="1"/>
    </xf>
    <xf numFmtId="165" fontId="2" fillId="11" borderId="24" xfId="1" applyNumberFormat="1" applyFont="1" applyFill="1" applyBorder="1" applyAlignment="1" applyProtection="1">
      <alignment vertical="center"/>
      <protection hidden="1"/>
    </xf>
    <xf numFmtId="165" fontId="2" fillId="12" borderId="24" xfId="1" applyNumberFormat="1" applyFont="1" applyFill="1" applyBorder="1" applyAlignment="1" applyProtection="1">
      <alignment vertical="center"/>
      <protection hidden="1"/>
    </xf>
    <xf numFmtId="165" fontId="2" fillId="8" borderId="1" xfId="1" applyNumberFormat="1" applyFont="1" applyFill="1" applyBorder="1" applyAlignment="1" applyProtection="1">
      <alignment vertical="center"/>
      <protection hidden="1"/>
    </xf>
    <xf numFmtId="9" fontId="2" fillId="8" borderId="3" xfId="2" applyFont="1" applyFill="1" applyBorder="1" applyAlignment="1" applyProtection="1">
      <alignment horizontal="center" vertical="center"/>
      <protection hidden="1"/>
    </xf>
    <xf numFmtId="9" fontId="11" fillId="9" borderId="24" xfId="2" applyFont="1" applyFill="1" applyBorder="1" applyAlignment="1" applyProtection="1">
      <alignment horizontal="center" vertical="center"/>
      <protection hidden="1"/>
    </xf>
    <xf numFmtId="9" fontId="2" fillId="10" borderId="24" xfId="2" applyFont="1" applyFill="1" applyBorder="1" applyAlignment="1" applyProtection="1">
      <alignment horizontal="center" vertical="center"/>
      <protection hidden="1"/>
    </xf>
    <xf numFmtId="9" fontId="2" fillId="11" borderId="24" xfId="2" applyFont="1" applyFill="1" applyBorder="1" applyAlignment="1" applyProtection="1">
      <alignment horizontal="center" vertical="center"/>
      <protection hidden="1"/>
    </xf>
    <xf numFmtId="9" fontId="2" fillId="12" borderId="24" xfId="2" applyFont="1" applyFill="1" applyBorder="1" applyAlignment="1" applyProtection="1">
      <alignment horizontal="center" vertical="center"/>
      <protection hidden="1"/>
    </xf>
    <xf numFmtId="0" fontId="16" fillId="0" borderId="0" xfId="0" applyFont="1" applyAlignment="1" applyProtection="1">
      <alignment vertical="center"/>
      <protection hidden="1"/>
    </xf>
    <xf numFmtId="0" fontId="16" fillId="0" borderId="0" xfId="0" applyFont="1" applyAlignment="1" applyProtection="1">
      <alignment horizontal="center" vertical="center"/>
      <protection hidden="1"/>
    </xf>
    <xf numFmtId="165" fontId="16" fillId="0" borderId="0" xfId="0" applyNumberFormat="1" applyFont="1" applyAlignment="1" applyProtection="1">
      <alignment vertical="center"/>
      <protection hidden="1"/>
    </xf>
    <xf numFmtId="0" fontId="16" fillId="0" borderId="0" xfId="0" applyFont="1" applyAlignment="1" applyProtection="1">
      <alignment vertical="center" wrapText="1"/>
      <protection hidden="1"/>
    </xf>
    <xf numFmtId="167" fontId="11" fillId="9" borderId="23" xfId="2" applyNumberFormat="1" applyFont="1" applyFill="1" applyBorder="1" applyAlignment="1" applyProtection="1">
      <alignment horizontal="center" vertical="center"/>
      <protection hidden="1"/>
    </xf>
    <xf numFmtId="167" fontId="2" fillId="10" borderId="23" xfId="2" applyNumberFormat="1" applyFont="1" applyFill="1" applyBorder="1" applyAlignment="1" applyProtection="1">
      <alignment horizontal="center" vertical="center"/>
      <protection hidden="1"/>
    </xf>
    <xf numFmtId="167" fontId="2" fillId="11" borderId="23" xfId="2" applyNumberFormat="1" applyFont="1" applyFill="1" applyBorder="1" applyAlignment="1" applyProtection="1">
      <alignment horizontal="center" vertical="center"/>
      <protection hidden="1"/>
    </xf>
    <xf numFmtId="167" fontId="2" fillId="12" borderId="23" xfId="2" applyNumberFormat="1" applyFont="1" applyFill="1" applyBorder="1" applyAlignment="1" applyProtection="1">
      <alignment horizontal="center" vertical="center"/>
      <protection hidden="1"/>
    </xf>
    <xf numFmtId="167" fontId="2" fillId="8" borderId="14" xfId="2" applyNumberFormat="1" applyFont="1" applyFill="1" applyBorder="1" applyAlignment="1" applyProtection="1">
      <alignment horizontal="center" vertical="center"/>
      <protection hidden="1"/>
    </xf>
    <xf numFmtId="0" fontId="17" fillId="0" borderId="0" xfId="0" applyFont="1" applyAlignment="1" applyProtection="1">
      <alignment vertical="top" wrapText="1"/>
      <protection hidden="1"/>
    </xf>
    <xf numFmtId="0" fontId="18" fillId="0" borderId="0" xfId="0" applyFont="1" applyAlignment="1" applyProtection="1">
      <alignment vertical="top" wrapText="1"/>
      <protection hidden="1"/>
    </xf>
    <xf numFmtId="9" fontId="2" fillId="8" borderId="14" xfId="2" applyFont="1" applyFill="1" applyBorder="1" applyAlignment="1" applyProtection="1">
      <alignment horizontal="center" vertical="center" wrapText="1"/>
      <protection hidden="1"/>
    </xf>
    <xf numFmtId="0" fontId="19" fillId="0" borderId="0" xfId="0" applyFont="1" applyAlignment="1" applyProtection="1">
      <alignment vertical="center" wrapText="1"/>
      <protection hidden="1"/>
    </xf>
    <xf numFmtId="0" fontId="2" fillId="0" borderId="0" xfId="0" applyFont="1"/>
    <xf numFmtId="0" fontId="2" fillId="2" borderId="0" xfId="0" applyFont="1" applyFill="1" applyAlignment="1">
      <alignment vertical="center"/>
    </xf>
    <xf numFmtId="165" fontId="2" fillId="8" borderId="13" xfId="1" applyNumberFormat="1" applyFont="1" applyFill="1" applyBorder="1" applyAlignment="1" applyProtection="1">
      <alignment vertical="center"/>
    </xf>
    <xf numFmtId="0" fontId="15" fillId="2" borderId="0" xfId="0" applyFont="1" applyFill="1" applyAlignment="1">
      <alignment vertical="center"/>
    </xf>
    <xf numFmtId="165" fontId="2" fillId="8" borderId="2" xfId="1" applyNumberFormat="1" applyFont="1" applyFill="1" applyBorder="1" applyAlignment="1" applyProtection="1">
      <alignment vertical="center"/>
    </xf>
    <xf numFmtId="0" fontId="17" fillId="0" borderId="0" xfId="0" applyFont="1" applyAlignment="1">
      <alignment vertical="top" wrapText="1"/>
    </xf>
    <xf numFmtId="0" fontId="18" fillId="0" borderId="0" xfId="0" applyFont="1" applyAlignment="1">
      <alignment vertical="top" wrapText="1"/>
    </xf>
    <xf numFmtId="165" fontId="11" fillId="8" borderId="20" xfId="0" applyNumberFormat="1" applyFont="1" applyFill="1" applyBorder="1" applyAlignment="1" applyProtection="1">
      <alignment vertical="center" wrapText="1"/>
      <protection hidden="1"/>
    </xf>
    <xf numFmtId="167" fontId="11" fillId="9" borderId="24" xfId="2" applyNumberFormat="1" applyFont="1" applyFill="1" applyBorder="1" applyAlignment="1" applyProtection="1">
      <alignment horizontal="center" vertical="center"/>
      <protection hidden="1"/>
    </xf>
    <xf numFmtId="167" fontId="2" fillId="10" borderId="24" xfId="2" applyNumberFormat="1" applyFont="1" applyFill="1" applyBorder="1" applyAlignment="1" applyProtection="1">
      <alignment horizontal="center" vertical="center"/>
      <protection hidden="1"/>
    </xf>
    <xf numFmtId="167" fontId="2" fillId="11" borderId="24" xfId="2" applyNumberFormat="1" applyFont="1" applyFill="1" applyBorder="1" applyAlignment="1" applyProtection="1">
      <alignment horizontal="center" vertical="center"/>
      <protection hidden="1"/>
    </xf>
    <xf numFmtId="167" fontId="2" fillId="12" borderId="24" xfId="2" applyNumberFormat="1" applyFont="1" applyFill="1" applyBorder="1" applyAlignment="1" applyProtection="1">
      <alignment horizontal="center" vertical="center"/>
      <protection hidden="1"/>
    </xf>
    <xf numFmtId="167" fontId="2" fillId="8" borderId="1" xfId="2" applyNumberFormat="1" applyFont="1" applyFill="1" applyBorder="1" applyAlignment="1" applyProtection="1">
      <alignment horizontal="center" vertical="center"/>
      <protection hidden="1"/>
    </xf>
    <xf numFmtId="0" fontId="20" fillId="0" borderId="0" xfId="0" applyFont="1"/>
    <xf numFmtId="0" fontId="0" fillId="0" borderId="0" xfId="0" applyAlignment="1">
      <alignment vertical="center" wrapText="1"/>
    </xf>
    <xf numFmtId="0" fontId="0" fillId="0" borderId="25" xfId="0" applyBorder="1" applyAlignment="1">
      <alignment vertical="center" wrapText="1"/>
    </xf>
    <xf numFmtId="0" fontId="0" fillId="14" borderId="25" xfId="0" applyFill="1" applyBorder="1" applyAlignment="1">
      <alignment vertical="center" wrapText="1"/>
    </xf>
    <xf numFmtId="168" fontId="0" fillId="14" borderId="25" xfId="0" applyNumberFormat="1" applyFill="1" applyBorder="1" applyAlignment="1">
      <alignment vertical="center" wrapText="1"/>
    </xf>
    <xf numFmtId="165" fontId="2" fillId="9" borderId="26" xfId="1" applyNumberFormat="1" applyFont="1" applyFill="1" applyBorder="1" applyAlignment="1" applyProtection="1">
      <alignment vertical="center"/>
      <protection locked="0"/>
    </xf>
    <xf numFmtId="165" fontId="2" fillId="10" borderId="26" xfId="1" applyNumberFormat="1" applyFont="1" applyFill="1" applyBorder="1" applyAlignment="1" applyProtection="1">
      <alignment vertical="center"/>
      <protection locked="0"/>
    </xf>
    <xf numFmtId="165" fontId="2" fillId="11" borderId="26" xfId="1" applyNumberFormat="1" applyFont="1" applyFill="1" applyBorder="1" applyAlignment="1" applyProtection="1">
      <alignment vertical="center"/>
      <protection locked="0"/>
    </xf>
    <xf numFmtId="165" fontId="2" fillId="12" borderId="26" xfId="1" applyNumberFormat="1" applyFont="1" applyFill="1" applyBorder="1" applyAlignment="1" applyProtection="1">
      <alignment vertical="center"/>
      <protection locked="0"/>
    </xf>
    <xf numFmtId="0" fontId="22" fillId="0" borderId="0" xfId="0" applyFont="1" applyAlignment="1">
      <alignment vertical="top"/>
    </xf>
    <xf numFmtId="0" fontId="14" fillId="15" borderId="11" xfId="0" applyFont="1" applyFill="1" applyBorder="1" applyAlignment="1" applyProtection="1">
      <alignment horizontal="left" vertical="center"/>
      <protection hidden="1"/>
    </xf>
    <xf numFmtId="0" fontId="14" fillId="15" borderId="11" xfId="0" applyFont="1" applyFill="1" applyBorder="1" applyAlignment="1" applyProtection="1">
      <alignment horizontal="left" vertical="center" wrapText="1"/>
      <protection hidden="1"/>
    </xf>
    <xf numFmtId="0" fontId="21" fillId="0" borderId="0" xfId="0" applyFont="1" applyAlignment="1">
      <alignment vertical="center" wrapText="1"/>
    </xf>
    <xf numFmtId="0" fontId="23" fillId="0" borderId="0" xfId="0" applyFont="1" applyAlignment="1">
      <alignment vertical="center" wrapText="1"/>
    </xf>
    <xf numFmtId="0" fontId="24" fillId="0" borderId="0" xfId="0" applyFont="1" applyAlignment="1">
      <alignment vertical="center" wrapText="1"/>
    </xf>
    <xf numFmtId="9" fontId="2" fillId="0" borderId="0" xfId="0" applyNumberFormat="1" applyFont="1"/>
    <xf numFmtId="9" fontId="2" fillId="0" borderId="0" xfId="0" applyNumberFormat="1" applyFont="1" applyAlignment="1">
      <alignment horizontal="center"/>
    </xf>
    <xf numFmtId="0" fontId="16" fillId="2" borderId="0" xfId="0" applyFont="1" applyFill="1" applyAlignment="1" applyProtection="1">
      <alignment vertical="center"/>
      <protection hidden="1"/>
    </xf>
    <xf numFmtId="9" fontId="0" fillId="14" borderId="25" xfId="0" applyNumberFormat="1" applyFill="1" applyBorder="1" applyAlignment="1">
      <alignment vertical="center" wrapText="1"/>
    </xf>
    <xf numFmtId="0" fontId="2" fillId="0" borderId="0" xfId="0" applyFont="1" applyProtection="1">
      <protection hidden="1"/>
    </xf>
    <xf numFmtId="0" fontId="4" fillId="3" borderId="12" xfId="0" applyFont="1" applyFill="1" applyBorder="1" applyAlignment="1" applyProtection="1">
      <alignment horizontal="center" vertical="center"/>
      <protection hidden="1"/>
    </xf>
    <xf numFmtId="0" fontId="4" fillId="4" borderId="12" xfId="0" applyFont="1" applyFill="1" applyBorder="1" applyAlignment="1" applyProtection="1">
      <alignment horizontal="center" vertical="center"/>
      <protection hidden="1"/>
    </xf>
    <xf numFmtId="0" fontId="4" fillId="5"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28" fillId="0" borderId="4" xfId="0" applyFont="1" applyBorder="1" applyAlignment="1" applyProtection="1">
      <alignment vertical="center" wrapText="1"/>
      <protection hidden="1"/>
    </xf>
    <xf numFmtId="0" fontId="29" fillId="0" borderId="9" xfId="0" applyFont="1" applyBorder="1" applyAlignment="1" applyProtection="1">
      <alignment horizontal="center" vertical="center" wrapText="1"/>
      <protection hidden="1"/>
    </xf>
    <xf numFmtId="0" fontId="30" fillId="0" borderId="9" xfId="0" applyFont="1" applyBorder="1" applyAlignment="1" applyProtection="1">
      <alignment horizontal="center" vertical="center" wrapText="1"/>
      <protection hidden="1"/>
    </xf>
    <xf numFmtId="0" fontId="31" fillId="6" borderId="12" xfId="0" applyFont="1" applyFill="1" applyBorder="1" applyAlignment="1" applyProtection="1">
      <alignment horizontal="center" vertical="center" wrapText="1"/>
      <protection hidden="1"/>
    </xf>
    <xf numFmtId="0" fontId="31" fillId="7" borderId="10" xfId="0" applyFont="1" applyFill="1" applyBorder="1" applyAlignment="1" applyProtection="1">
      <alignment horizontal="center" vertical="center" wrapText="1"/>
      <protection hidden="1"/>
    </xf>
    <xf numFmtId="0" fontId="32" fillId="4" borderId="12" xfId="0" applyFont="1" applyFill="1" applyBorder="1" applyAlignment="1" applyProtection="1">
      <alignment horizontal="center" vertical="center"/>
      <protection hidden="1"/>
    </xf>
    <xf numFmtId="0" fontId="33" fillId="6" borderId="12" xfId="0" applyFont="1" applyFill="1" applyBorder="1" applyAlignment="1" applyProtection="1">
      <alignment horizontal="center" vertical="center" wrapText="1"/>
      <protection hidden="1"/>
    </xf>
    <xf numFmtId="0" fontId="34" fillId="15" borderId="11" xfId="0" applyFont="1" applyFill="1" applyBorder="1" applyAlignment="1" applyProtection="1">
      <alignment horizontal="left" vertical="center"/>
      <protection hidden="1"/>
    </xf>
    <xf numFmtId="0" fontId="31" fillId="7" borderId="10" xfId="0" applyFont="1" applyFill="1" applyBorder="1" applyAlignment="1" applyProtection="1">
      <alignment horizontal="center" vertical="center"/>
      <protection hidden="1"/>
    </xf>
    <xf numFmtId="0" fontId="26" fillId="0" borderId="0" xfId="0" applyFont="1" applyAlignment="1"/>
    <xf numFmtId="0" fontId="19" fillId="0" borderId="0" xfId="0" applyFont="1" applyAlignment="1">
      <alignment wrapText="1"/>
    </xf>
    <xf numFmtId="0" fontId="35" fillId="0" borderId="0" xfId="0" applyFont="1" applyAlignment="1">
      <alignment wrapText="1"/>
    </xf>
    <xf numFmtId="0" fontId="19" fillId="0" borderId="7" xfId="0" applyFont="1" applyBorder="1" applyAlignment="1">
      <alignment horizontal="right" vertical="center"/>
    </xf>
    <xf numFmtId="0" fontId="19" fillId="0" borderId="8" xfId="0" applyFont="1" applyBorder="1" applyAlignment="1">
      <alignment horizontal="right" vertical="center"/>
    </xf>
    <xf numFmtId="0" fontId="19" fillId="0" borderId="29" xfId="0" applyFont="1" applyBorder="1" applyAlignment="1">
      <alignment horizontal="right" vertical="center"/>
    </xf>
    <xf numFmtId="0" fontId="2" fillId="0" borderId="4" xfId="0" applyFont="1" applyBorder="1" applyAlignment="1">
      <alignment horizontal="left" vertical="center" wrapText="1"/>
    </xf>
    <xf numFmtId="0" fontId="6" fillId="0" borderId="0" xfId="0" applyFont="1" applyAlignment="1">
      <alignment horizontal="center" wrapText="1"/>
    </xf>
    <xf numFmtId="0" fontId="5" fillId="15" borderId="1" xfId="0" applyFont="1" applyFill="1" applyBorder="1" applyAlignment="1">
      <alignment horizontal="left" vertical="center"/>
    </xf>
    <xf numFmtId="0" fontId="5" fillId="15" borderId="2" xfId="0" applyFont="1" applyFill="1" applyBorder="1" applyAlignment="1">
      <alignment horizontal="left" vertical="center"/>
    </xf>
    <xf numFmtId="0" fontId="5" fillId="15" borderId="3" xfId="0" applyFont="1" applyFill="1" applyBorder="1" applyAlignment="1">
      <alignment horizontal="left" vertical="center"/>
    </xf>
    <xf numFmtId="0" fontId="11" fillId="0" borderId="4" xfId="0" applyFont="1" applyBorder="1" applyAlignment="1">
      <alignment horizontal="left" vertical="top" wrapText="1"/>
    </xf>
    <xf numFmtId="0" fontId="2" fillId="0" borderId="6" xfId="0" applyFont="1" applyBorder="1" applyAlignment="1">
      <alignment horizontal="left" vertical="center" wrapText="1"/>
    </xf>
    <xf numFmtId="0" fontId="2" fillId="0" borderId="4" xfId="0" applyFont="1" applyBorder="1" applyAlignment="1">
      <alignment horizontal="left" vertical="center"/>
    </xf>
    <xf numFmtId="165" fontId="2" fillId="8" borderId="14" xfId="1" applyNumberFormat="1" applyFont="1" applyFill="1" applyBorder="1" applyAlignment="1" applyProtection="1">
      <alignment horizontal="left" vertical="center" wrapText="1"/>
    </xf>
    <xf numFmtId="165" fontId="2" fillId="8" borderId="13" xfId="1" applyNumberFormat="1" applyFont="1" applyFill="1" applyBorder="1" applyAlignment="1" applyProtection="1">
      <alignment horizontal="left" vertical="center" wrapText="1"/>
    </xf>
    <xf numFmtId="0" fontId="2" fillId="0" borderId="4" xfId="0" applyFont="1" applyBorder="1" applyAlignment="1">
      <alignment horizontal="right" vertical="center"/>
    </xf>
    <xf numFmtId="0" fontId="2" fillId="0" borderId="7" xfId="0" applyFont="1" applyBorder="1" applyAlignment="1">
      <alignment horizontal="right" vertical="center"/>
    </xf>
    <xf numFmtId="166" fontId="9" fillId="16" borderId="26" xfId="0" applyNumberFormat="1" applyFont="1" applyFill="1" applyBorder="1" applyAlignment="1" applyProtection="1">
      <alignment horizontal="left" vertical="center" wrapText="1"/>
      <protection locked="0" hidden="1"/>
    </xf>
    <xf numFmtId="0" fontId="2" fillId="0" borderId="8" xfId="0" applyFont="1" applyBorder="1" applyAlignment="1">
      <alignment horizontal="right" vertical="center"/>
    </xf>
    <xf numFmtId="0" fontId="2" fillId="0" borderId="27" xfId="0" applyFont="1" applyBorder="1" applyAlignment="1">
      <alignment horizontal="right" vertical="center"/>
    </xf>
    <xf numFmtId="0" fontId="2" fillId="0" borderId="28" xfId="0" applyFont="1" applyBorder="1" applyAlignment="1">
      <alignment horizontal="right" vertical="center"/>
    </xf>
    <xf numFmtId="0" fontId="28" fillId="0" borderId="4" xfId="0" applyFont="1" applyBorder="1" applyAlignment="1" applyProtection="1">
      <alignment horizontal="center" vertical="center" wrapText="1"/>
      <protection hidden="1"/>
    </xf>
    <xf numFmtId="0" fontId="5" fillId="15" borderId="1" xfId="0" applyFont="1" applyFill="1" applyBorder="1" applyAlignment="1">
      <alignment horizontal="left" vertical="center" indent="1"/>
    </xf>
    <xf numFmtId="0" fontId="5" fillId="15" borderId="2" xfId="0" applyFont="1" applyFill="1" applyBorder="1" applyAlignment="1">
      <alignment horizontal="left" vertical="center" indent="1"/>
    </xf>
    <xf numFmtId="165" fontId="2" fillId="8" borderId="10" xfId="1" applyNumberFormat="1" applyFont="1" applyFill="1" applyBorder="1" applyAlignment="1" applyProtection="1">
      <alignment horizontal="left" vertical="center" wrapText="1"/>
    </xf>
    <xf numFmtId="165" fontId="2" fillId="8" borderId="5" xfId="1" applyNumberFormat="1" applyFont="1" applyFill="1" applyBorder="1" applyAlignment="1" applyProtection="1">
      <alignment horizontal="left" vertical="center" wrapText="1"/>
    </xf>
    <xf numFmtId="165" fontId="29" fillId="8" borderId="14" xfId="1" applyNumberFormat="1" applyFont="1" applyFill="1" applyBorder="1" applyAlignment="1" applyProtection="1">
      <alignment horizontal="left" vertical="center" wrapText="1"/>
    </xf>
    <xf numFmtId="165" fontId="29" fillId="8" borderId="13" xfId="1" applyNumberFormat="1" applyFont="1" applyFill="1" applyBorder="1" applyAlignment="1" applyProtection="1">
      <alignment horizontal="left" vertical="center" wrapText="1"/>
    </xf>
    <xf numFmtId="0" fontId="20" fillId="8" borderId="21" xfId="0" applyFont="1" applyFill="1" applyBorder="1" applyAlignment="1">
      <alignment horizontal="right" vertical="center" indent="1"/>
    </xf>
    <xf numFmtId="0" fontId="20" fillId="8" borderId="16" xfId="0" applyFont="1" applyFill="1" applyBorder="1" applyAlignment="1">
      <alignment horizontal="right" vertical="center" indent="1"/>
    </xf>
    <xf numFmtId="0" fontId="9" fillId="16" borderId="26" xfId="0" applyFont="1" applyFill="1" applyBorder="1" applyAlignment="1" applyProtection="1">
      <alignment vertical="center"/>
      <protection locked="0" hidden="1"/>
    </xf>
    <xf numFmtId="165" fontId="29" fillId="8" borderId="30" xfId="1" applyNumberFormat="1" applyFont="1" applyFill="1" applyBorder="1" applyAlignment="1" applyProtection="1">
      <alignment horizontal="left" vertical="center" wrapText="1"/>
    </xf>
    <xf numFmtId="165" fontId="2" fillId="8" borderId="30" xfId="1" applyNumberFormat="1" applyFont="1" applyFill="1" applyBorder="1" applyAlignment="1" applyProtection="1">
      <alignment horizontal="left" vertical="center" wrapText="1"/>
    </xf>
    <xf numFmtId="165" fontId="2" fillId="8" borderId="1" xfId="1" applyNumberFormat="1" applyFont="1" applyFill="1" applyBorder="1" applyAlignment="1" applyProtection="1">
      <alignment horizontal="left" vertical="center" wrapText="1"/>
    </xf>
    <xf numFmtId="165" fontId="2" fillId="8" borderId="2" xfId="1" applyNumberFormat="1" applyFont="1" applyFill="1" applyBorder="1" applyAlignment="1" applyProtection="1">
      <alignment horizontal="left" vertical="center" wrapText="1"/>
    </xf>
    <xf numFmtId="165" fontId="2" fillId="8" borderId="32" xfId="1" applyNumberFormat="1" applyFont="1" applyFill="1" applyBorder="1" applyAlignment="1" applyProtection="1">
      <alignment horizontal="left" vertical="center" wrapText="1"/>
    </xf>
    <xf numFmtId="165" fontId="2" fillId="8" borderId="31" xfId="1" applyNumberFormat="1" applyFont="1" applyFill="1" applyBorder="1" applyAlignment="1" applyProtection="1">
      <alignment horizontal="left" vertical="center" wrapText="1"/>
    </xf>
    <xf numFmtId="0" fontId="5" fillId="15" borderId="1" xfId="0" applyFont="1" applyFill="1" applyBorder="1" applyAlignment="1">
      <alignment horizontal="left" vertical="center" wrapText="1" indent="1"/>
    </xf>
    <xf numFmtId="0" fontId="5" fillId="15" borderId="2" xfId="0" applyFont="1" applyFill="1" applyBorder="1" applyAlignment="1">
      <alignment horizontal="left" vertical="center" wrapText="1" indent="1"/>
    </xf>
    <xf numFmtId="0" fontId="9" fillId="16" borderId="26" xfId="0" applyFont="1" applyFill="1" applyBorder="1" applyAlignment="1" applyProtection="1">
      <alignment horizontal="left" vertical="center" wrapText="1"/>
      <protection locked="0" hidden="1"/>
    </xf>
    <xf numFmtId="0" fontId="20" fillId="8" borderId="15" xfId="0" applyFont="1" applyFill="1" applyBorder="1" applyAlignment="1">
      <alignment horizontal="right" vertical="center" indent="1"/>
    </xf>
    <xf numFmtId="0" fontId="27" fillId="0" borderId="7" xfId="0" applyFont="1" applyBorder="1" applyAlignment="1">
      <alignment horizontal="right" vertical="center"/>
    </xf>
    <xf numFmtId="0" fontId="27" fillId="0" borderId="8" xfId="0" applyFont="1" applyBorder="1" applyAlignment="1">
      <alignment horizontal="right" vertical="center"/>
    </xf>
    <xf numFmtId="0" fontId="27" fillId="0" borderId="29" xfId="0" applyFont="1" applyBorder="1" applyAlignment="1">
      <alignment horizontal="right" vertical="center"/>
    </xf>
    <xf numFmtId="0" fontId="0" fillId="0" borderId="25" xfId="0" applyBorder="1" applyAlignment="1">
      <alignment horizontal="center" vertical="center" wrapText="1"/>
    </xf>
    <xf numFmtId="0" fontId="2" fillId="8" borderId="16" xfId="0" applyFont="1" applyFill="1" applyBorder="1" applyAlignment="1" applyProtection="1">
      <alignment horizontal="left" vertical="center" indent="1"/>
      <protection hidden="1"/>
    </xf>
    <xf numFmtId="0" fontId="13" fillId="0" borderId="0" xfId="0" applyFont="1" applyAlignment="1" applyProtection="1">
      <alignment horizontal="left" vertical="top" wrapText="1"/>
      <protection hidden="1"/>
    </xf>
    <xf numFmtId="0" fontId="13" fillId="0" borderId="16" xfId="0" applyFont="1" applyBorder="1" applyAlignment="1" applyProtection="1">
      <alignment horizontal="left" vertical="top" wrapText="1"/>
      <protection hidden="1"/>
    </xf>
    <xf numFmtId="0" fontId="6" fillId="0" borderId="0" xfId="0" applyFont="1" applyAlignment="1" applyProtection="1">
      <alignment horizontal="center" vertical="top" wrapText="1"/>
      <protection hidden="1"/>
    </xf>
    <xf numFmtId="0" fontId="12" fillId="15" borderId="15" xfId="0" applyFont="1" applyFill="1" applyBorder="1" applyAlignment="1" applyProtection="1">
      <alignment horizontal="right" vertical="center"/>
      <protection hidden="1"/>
    </xf>
    <xf numFmtId="168" fontId="13" fillId="0" borderId="0" xfId="0" applyNumberFormat="1" applyFont="1" applyAlignment="1" applyProtection="1">
      <alignment horizontal="left" vertical="center" wrapText="1"/>
      <protection hidden="1"/>
    </xf>
    <xf numFmtId="0" fontId="10" fillId="8" borderId="18" xfId="0" applyFont="1" applyFill="1" applyBorder="1" applyAlignment="1" applyProtection="1">
      <alignment horizontal="left" vertical="center" indent="1"/>
      <protection hidden="1"/>
    </xf>
    <xf numFmtId="0" fontId="12" fillId="15" borderId="15" xfId="0" applyFont="1" applyFill="1" applyBorder="1" applyAlignment="1" applyProtection="1">
      <alignment horizontal="left" vertical="center"/>
      <protection hidden="1"/>
    </xf>
    <xf numFmtId="0" fontId="12" fillId="15" borderId="10" xfId="0" applyFont="1" applyFill="1" applyBorder="1" applyAlignment="1" applyProtection="1">
      <alignment horizontal="left" vertical="center"/>
      <protection hidden="1"/>
    </xf>
    <xf numFmtId="0" fontId="12" fillId="15" borderId="5" xfId="0" applyFont="1" applyFill="1" applyBorder="1" applyAlignment="1" applyProtection="1">
      <alignment horizontal="left" vertical="center"/>
      <protection hidden="1"/>
    </xf>
    <xf numFmtId="0" fontId="12" fillId="15" borderId="11" xfId="0" applyFont="1" applyFill="1" applyBorder="1" applyAlignment="1" applyProtection="1">
      <alignment horizontal="left" vertical="center"/>
      <protection hidden="1"/>
    </xf>
    <xf numFmtId="0" fontId="13" fillId="8" borderId="16" xfId="0" applyFont="1" applyFill="1" applyBorder="1" applyAlignment="1" applyProtection="1">
      <alignment horizontal="left" vertical="top" wrapText="1"/>
      <protection hidden="1"/>
    </xf>
    <xf numFmtId="0" fontId="13" fillId="8" borderId="0" xfId="0" applyFont="1" applyFill="1" applyAlignment="1" applyProtection="1">
      <alignment horizontal="left" vertical="top" wrapText="1"/>
      <protection hidden="1"/>
    </xf>
    <xf numFmtId="0" fontId="20" fillId="8" borderId="17" xfId="0" applyFont="1" applyFill="1" applyBorder="1" applyAlignment="1" applyProtection="1">
      <alignment horizontal="left" vertical="center" indent="1"/>
      <protection hidden="1"/>
    </xf>
    <xf numFmtId="0" fontId="10" fillId="8" borderId="17" xfId="0" applyFont="1" applyFill="1" applyBorder="1" applyAlignment="1" applyProtection="1">
      <alignment horizontal="left" vertical="center" indent="1"/>
      <protection hidden="1"/>
    </xf>
    <xf numFmtId="0" fontId="10" fillId="8" borderId="19" xfId="0" applyFont="1" applyFill="1" applyBorder="1" applyAlignment="1" applyProtection="1">
      <alignment horizontal="left" vertical="center" wrapText="1" indent="1"/>
      <protection hidden="1"/>
    </xf>
    <xf numFmtId="0" fontId="12" fillId="15" borderId="14" xfId="0" applyFont="1" applyFill="1" applyBorder="1" applyAlignment="1" applyProtection="1">
      <alignment horizontal="left" vertical="center" wrapText="1"/>
      <protection hidden="1"/>
    </xf>
    <xf numFmtId="0" fontId="12" fillId="15" borderId="13" xfId="0" applyFont="1" applyFill="1" applyBorder="1" applyAlignment="1" applyProtection="1">
      <alignment horizontal="left" vertical="center"/>
      <protection hidden="1"/>
    </xf>
    <xf numFmtId="0" fontId="12" fillId="15" borderId="20" xfId="0" applyFont="1" applyFill="1" applyBorder="1" applyAlignment="1" applyProtection="1">
      <alignment horizontal="left" vertical="center"/>
      <protection hidden="1"/>
    </xf>
    <xf numFmtId="0" fontId="13" fillId="8" borderId="22" xfId="0" applyFont="1" applyFill="1" applyBorder="1" applyAlignment="1" applyProtection="1">
      <alignment horizontal="left" vertical="center" wrapText="1"/>
      <protection hidden="1"/>
    </xf>
    <xf numFmtId="0" fontId="13" fillId="8" borderId="0" xfId="0" applyFont="1" applyFill="1" applyAlignment="1" applyProtection="1">
      <alignment horizontal="left" vertical="center" wrapText="1"/>
      <protection hidden="1"/>
    </xf>
    <xf numFmtId="165" fontId="2" fillId="8" borderId="5" xfId="1" applyNumberFormat="1" applyFont="1" applyFill="1" applyBorder="1" applyAlignment="1" applyProtection="1">
      <alignment horizontal="left" vertical="center" wrapText="1"/>
      <protection hidden="1"/>
    </xf>
    <xf numFmtId="165" fontId="2" fillId="8" borderId="11" xfId="1" applyNumberFormat="1" applyFont="1" applyFill="1" applyBorder="1" applyAlignment="1" applyProtection="1">
      <alignment horizontal="left" vertical="center" wrapText="1"/>
      <protection hidden="1"/>
    </xf>
    <xf numFmtId="0" fontId="4" fillId="7" borderId="10" xfId="0" applyFont="1" applyFill="1" applyBorder="1" applyAlignment="1" applyProtection="1">
      <alignment horizontal="center" vertical="center" wrapText="1"/>
      <protection hidden="1"/>
    </xf>
    <xf numFmtId="0" fontId="4" fillId="7" borderId="11" xfId="0" applyFont="1" applyFill="1" applyBorder="1" applyAlignment="1" applyProtection="1">
      <alignment horizontal="center" vertical="center" wrapText="1"/>
      <protection hidden="1"/>
    </xf>
    <xf numFmtId="0" fontId="5" fillId="15" borderId="3" xfId="0" applyFont="1" applyFill="1" applyBorder="1" applyAlignment="1">
      <alignment horizontal="left" vertical="center" indent="1"/>
    </xf>
    <xf numFmtId="9" fontId="2" fillId="13" borderId="2" xfId="2" applyFont="1" applyFill="1" applyBorder="1" applyAlignment="1" applyProtection="1">
      <alignment horizontal="left" vertical="center" wrapText="1"/>
      <protection hidden="1"/>
    </xf>
    <xf numFmtId="0" fontId="2" fillId="7" borderId="10" xfId="0" applyFont="1" applyFill="1" applyBorder="1" applyAlignment="1" applyProtection="1">
      <alignment horizontal="center" vertical="center" wrapText="1"/>
      <protection hidden="1"/>
    </xf>
    <xf numFmtId="0" fontId="2" fillId="7" borderId="5" xfId="0" applyFont="1" applyFill="1" applyBorder="1" applyAlignment="1" applyProtection="1">
      <alignment horizontal="center" vertical="center" wrapText="1"/>
      <protection hidden="1"/>
    </xf>
    <xf numFmtId="0" fontId="25" fillId="15" borderId="0" xfId="0" applyFont="1" applyFill="1" applyAlignment="1">
      <alignment horizontal="center" vertical="center" wrapText="1"/>
    </xf>
    <xf numFmtId="0" fontId="8" fillId="0" borderId="0" xfId="0" applyFont="1" applyAlignment="1">
      <alignment horizontal="center" vertical="center" wrapText="1"/>
    </xf>
  </cellXfs>
  <cellStyles count="3">
    <cellStyle name="Comma" xfId="1" builtinId="3"/>
    <cellStyle name="Normal" xfId="0" builtinId="0"/>
    <cellStyle name="Percent" xfId="2" builtinId="5"/>
  </cellStyles>
  <dxfs count="43">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theme="0" tint="-0.499984740745262"/>
      </font>
      <fill>
        <patternFill>
          <bgColor theme="0" tint="-4.9989318521683403E-2"/>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theme="0" tint="-0.499984740745262"/>
      </font>
      <fill>
        <patternFill>
          <bgColor theme="0" tint="-4.9989318521683403E-2"/>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theme="0" tint="-0.499984740745262"/>
      </font>
      <fill>
        <patternFill>
          <bgColor theme="0" tint="-4.9989318521683403E-2"/>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theme="0" tint="-0.499984740745262"/>
      </font>
      <fill>
        <patternFill>
          <bgColor theme="0" tint="-4.9989318521683403E-2"/>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0" tint="-0.499984740745262"/>
      </font>
      <fill>
        <patternFill>
          <bgColor theme="0" tint="-4.9989318521683403E-2"/>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theme="0" tint="-0.34998626667073579"/>
      </font>
      <fill>
        <patternFill>
          <bgColor theme="0" tint="-4.9989318521683403E-2"/>
        </patternFill>
      </fill>
    </dxf>
    <dxf>
      <font>
        <color rgb="FF9C5700"/>
      </font>
      <fill>
        <patternFill>
          <bgColor rgb="FFFFEB9C"/>
        </patternFill>
      </fill>
    </dxf>
    <dxf>
      <font>
        <color rgb="FF9C0006"/>
      </font>
      <fill>
        <patternFill>
          <bgColor rgb="FFFFC7CE"/>
        </patternFill>
      </fill>
    </dxf>
    <dxf>
      <font>
        <color theme="1" tint="0.34998626667073579"/>
      </font>
      <fill>
        <patternFill>
          <bgColor rgb="FFF7E2C5"/>
        </patternFill>
      </fill>
    </dxf>
    <dxf>
      <font>
        <color theme="1" tint="0.34998626667073579"/>
      </font>
      <fill>
        <patternFill>
          <bgColor rgb="FFF7E2C5"/>
        </patternFill>
      </fill>
    </dxf>
    <dxf>
      <font>
        <color theme="1" tint="0.34998626667073579"/>
      </font>
      <fill>
        <patternFill>
          <bgColor rgb="FFF7E2C5"/>
        </patternFill>
      </fill>
    </dxf>
    <dxf>
      <font>
        <color theme="1" tint="0.34998626667073579"/>
      </font>
      <fill>
        <patternFill>
          <bgColor rgb="FFF7E2C5"/>
        </patternFill>
      </fill>
    </dxf>
    <dxf>
      <fill>
        <patternFill>
          <bgColor theme="8" tint="0.59996337778862885"/>
        </patternFill>
      </fill>
    </dxf>
    <dxf>
      <fill>
        <patternFill>
          <bgColor theme="8" tint="0.79998168889431442"/>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38.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39.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41.xml.rels><?xml version="1.0" encoding="UTF-8" standalone="yes"?>
<Relationships xmlns="http://schemas.openxmlformats.org/package/2006/relationships"><Relationship Id="rId2" Type="http://schemas.microsoft.com/office/2011/relationships/chartColorStyle" Target="colors41.xml"/><Relationship Id="rId1" Type="http://schemas.microsoft.com/office/2011/relationships/chartStyle" Target="style41.xml"/></Relationships>
</file>

<file path=xl/charts/_rels/chart42.xml.rels><?xml version="1.0" encoding="UTF-8" standalone="yes"?>
<Relationships xmlns="http://schemas.openxmlformats.org/package/2006/relationships"><Relationship Id="rId2" Type="http://schemas.microsoft.com/office/2011/relationships/chartColorStyle" Target="colors42.xml"/><Relationship Id="rId1" Type="http://schemas.microsoft.com/office/2011/relationships/chartStyle" Target="style42.xml"/></Relationships>
</file>

<file path=xl/charts/_rels/chart43.xml.rels><?xml version="1.0" encoding="UTF-8" standalone="yes"?>
<Relationships xmlns="http://schemas.openxmlformats.org/package/2006/relationships"><Relationship Id="rId2" Type="http://schemas.microsoft.com/office/2011/relationships/chartColorStyle" Target="colors43.xml"/><Relationship Id="rId1" Type="http://schemas.microsoft.com/office/2011/relationships/chartStyle" Target="style43.xml"/></Relationships>
</file>

<file path=xl/charts/_rels/chart44.xml.rels><?xml version="1.0" encoding="UTF-8" standalone="yes"?>
<Relationships xmlns="http://schemas.openxmlformats.org/package/2006/relationships"><Relationship Id="rId2" Type="http://schemas.microsoft.com/office/2011/relationships/chartColorStyle" Target="colors44.xml"/><Relationship Id="rId1" Type="http://schemas.microsoft.com/office/2011/relationships/chartStyle" Target="style44.xml"/></Relationships>
</file>

<file path=xl/charts/_rels/chart45.xml.rels><?xml version="1.0" encoding="UTF-8" standalone="yes"?>
<Relationships xmlns="http://schemas.openxmlformats.org/package/2006/relationships"><Relationship Id="rId2" Type="http://schemas.microsoft.com/office/2011/relationships/chartColorStyle" Target="colors45.xml"/><Relationship Id="rId1" Type="http://schemas.microsoft.com/office/2011/relationships/chartStyle" Target="style45.xml"/></Relationships>
</file>

<file path=xl/charts/_rels/chart46.xml.rels><?xml version="1.0" encoding="UTF-8" standalone="yes"?>
<Relationships xmlns="http://schemas.openxmlformats.org/package/2006/relationships"><Relationship Id="rId2" Type="http://schemas.microsoft.com/office/2011/relationships/chartColorStyle" Target="colors46.xml"/><Relationship Id="rId1" Type="http://schemas.microsoft.com/office/2011/relationships/chartStyle" Target="style46.xml"/></Relationships>
</file>

<file path=xl/charts/_rels/chart47.xml.rels><?xml version="1.0" encoding="UTF-8" standalone="yes"?>
<Relationships xmlns="http://schemas.openxmlformats.org/package/2006/relationships"><Relationship Id="rId2" Type="http://schemas.microsoft.com/office/2011/relationships/chartColorStyle" Target="colors47.xml"/><Relationship Id="rId1" Type="http://schemas.microsoft.com/office/2011/relationships/chartStyle" Target="style47.xml"/></Relationships>
</file>

<file path=xl/charts/_rels/chart48.xml.rels><?xml version="1.0" encoding="UTF-8" standalone="yes"?>
<Relationships xmlns="http://schemas.openxmlformats.org/package/2006/relationships"><Relationship Id="rId2" Type="http://schemas.microsoft.com/office/2011/relationships/chartColorStyle" Target="colors48.xml"/><Relationship Id="rId1" Type="http://schemas.microsoft.com/office/2011/relationships/chartStyle" Target="style48.xml"/></Relationships>
</file>

<file path=xl/charts/_rels/chart49.xml.rels><?xml version="1.0" encoding="UTF-8" standalone="yes"?>
<Relationships xmlns="http://schemas.openxmlformats.org/package/2006/relationships"><Relationship Id="rId2" Type="http://schemas.microsoft.com/office/2011/relationships/chartColorStyle" Target="colors49.xml"/><Relationship Id="rId1" Type="http://schemas.microsoft.com/office/2011/relationships/chartStyle" Target="style49.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699694833444861E-2"/>
          <c:y val="7.9501021630670271E-2"/>
          <c:w val="0.86279256467316745"/>
          <c:h val="0.78554571382056959"/>
        </c:manualLayout>
      </c:layout>
      <c:barChart>
        <c:barDir val="col"/>
        <c:grouping val="clustered"/>
        <c:varyColors val="0"/>
        <c:ser>
          <c:idx val="2"/>
          <c:order val="0"/>
          <c:spPr>
            <a:solidFill>
              <a:schemeClr val="accent3"/>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0-6652-41A2-81FC-E8BCEE384D6F}"/>
            </c:ext>
          </c:extLst>
        </c:ser>
        <c:ser>
          <c:idx val="3"/>
          <c:order val="1"/>
          <c:spPr>
            <a:solidFill>
              <a:schemeClr val="accent4"/>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1-6652-41A2-81FC-E8BCEE384D6F}"/>
            </c:ext>
          </c:extLst>
        </c:ser>
        <c:ser>
          <c:idx val="1"/>
          <c:order val="2"/>
          <c:spPr>
            <a:solidFill>
              <a:schemeClr val="accent2"/>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2-6652-41A2-81FC-E8BCEE384D6F}"/>
            </c:ext>
          </c:extLst>
        </c:ser>
        <c:ser>
          <c:idx val="0"/>
          <c:order val="3"/>
          <c:spPr>
            <a:solidFill>
              <a:schemeClr val="accent1"/>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3-6652-41A2-81FC-E8BCEE384D6F}"/>
            </c:ext>
          </c:extLst>
        </c:ser>
        <c:dLbls>
          <c:showLegendKey val="0"/>
          <c:showVal val="0"/>
          <c:showCatName val="0"/>
          <c:showSerName val="0"/>
          <c:showPercent val="0"/>
          <c:showBubbleSize val="0"/>
        </c:dLbls>
        <c:gapWidth val="101"/>
        <c:overlap val="100"/>
        <c:axId val="1880551631"/>
        <c:axId val="1880548303"/>
      </c:barChart>
      <c:catAx>
        <c:axId val="1880551631"/>
        <c:scaling>
          <c:orientation val="minMax"/>
        </c:scaling>
        <c:delete val="1"/>
        <c:axPos val="b"/>
        <c:majorTickMark val="out"/>
        <c:minorTickMark val="none"/>
        <c:tickLblPos val="nextTo"/>
        <c:crossAx val="1880548303"/>
        <c:crosses val="autoZero"/>
        <c:auto val="1"/>
        <c:lblAlgn val="ctr"/>
        <c:lblOffset val="100"/>
        <c:noMultiLvlLbl val="0"/>
      </c:catAx>
      <c:valAx>
        <c:axId val="1880548303"/>
        <c:scaling>
          <c:orientation val="minMax"/>
        </c:scaling>
        <c:delete val="1"/>
        <c:axPos val="l"/>
        <c:numFmt formatCode="General" sourceLinked="1"/>
        <c:majorTickMark val="out"/>
        <c:minorTickMark val="none"/>
        <c:tickLblPos val="nextTo"/>
        <c:crossAx val="1880551631"/>
        <c:crosses val="autoZero"/>
        <c:crossBetween val="between"/>
      </c:valAx>
      <c:spPr>
        <a:solidFill>
          <a:srgbClr val="D7E2DC">
            <a:alpha val="72000"/>
          </a:srgbClr>
        </a:solidFill>
        <a:ln w="9525">
          <a:solidFill>
            <a:schemeClr val="bg1"/>
          </a:solidFill>
        </a:ln>
        <a:effectLst/>
      </c:spPr>
    </c:plotArea>
    <c:plotVisOnly val="1"/>
    <c:dispBlanksAs val="gap"/>
    <c:showDLblsOverMax val="0"/>
  </c:chart>
  <c:spPr>
    <a:noFill/>
    <a:ln w="9525" cap="flat" cmpd="sng" algn="ctr">
      <a:noFill/>
      <a:round/>
    </a:ln>
    <a:effectLst/>
  </c:spPr>
  <c:txPr>
    <a:bodyPr/>
    <a:lstStyle/>
    <a:p>
      <a:pPr>
        <a:defRPr/>
      </a:pPr>
      <a:endParaRPr lang="de-DE"/>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699694833444861E-2"/>
          <c:y val="7.9501021630670271E-2"/>
          <c:w val="0.86279256467316745"/>
          <c:h val="0.78554571382056959"/>
        </c:manualLayout>
      </c:layout>
      <c:barChart>
        <c:barDir val="col"/>
        <c:grouping val="clustered"/>
        <c:varyColors val="0"/>
        <c:ser>
          <c:idx val="2"/>
          <c:order val="0"/>
          <c:spPr>
            <a:solidFill>
              <a:schemeClr val="accent3"/>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0-5ECE-44F5-98DC-488A5C992D7A}"/>
            </c:ext>
          </c:extLst>
        </c:ser>
        <c:ser>
          <c:idx val="3"/>
          <c:order val="1"/>
          <c:spPr>
            <a:solidFill>
              <a:schemeClr val="accent4"/>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1-5ECE-44F5-98DC-488A5C992D7A}"/>
            </c:ext>
          </c:extLst>
        </c:ser>
        <c:ser>
          <c:idx val="1"/>
          <c:order val="2"/>
          <c:spPr>
            <a:solidFill>
              <a:schemeClr val="accent2"/>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2-5ECE-44F5-98DC-488A5C992D7A}"/>
            </c:ext>
          </c:extLst>
        </c:ser>
        <c:ser>
          <c:idx val="0"/>
          <c:order val="3"/>
          <c:spPr>
            <a:solidFill>
              <a:schemeClr val="accent1"/>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3-5ECE-44F5-98DC-488A5C992D7A}"/>
            </c:ext>
          </c:extLst>
        </c:ser>
        <c:dLbls>
          <c:showLegendKey val="0"/>
          <c:showVal val="0"/>
          <c:showCatName val="0"/>
          <c:showSerName val="0"/>
          <c:showPercent val="0"/>
          <c:showBubbleSize val="0"/>
        </c:dLbls>
        <c:gapWidth val="101"/>
        <c:overlap val="100"/>
        <c:axId val="1880551631"/>
        <c:axId val="1880548303"/>
      </c:barChart>
      <c:catAx>
        <c:axId val="1880551631"/>
        <c:scaling>
          <c:orientation val="minMax"/>
        </c:scaling>
        <c:delete val="1"/>
        <c:axPos val="b"/>
        <c:majorTickMark val="out"/>
        <c:minorTickMark val="none"/>
        <c:tickLblPos val="nextTo"/>
        <c:crossAx val="1880548303"/>
        <c:crosses val="autoZero"/>
        <c:auto val="1"/>
        <c:lblAlgn val="ctr"/>
        <c:lblOffset val="100"/>
        <c:noMultiLvlLbl val="0"/>
      </c:catAx>
      <c:valAx>
        <c:axId val="1880548303"/>
        <c:scaling>
          <c:orientation val="minMax"/>
        </c:scaling>
        <c:delete val="1"/>
        <c:axPos val="l"/>
        <c:numFmt formatCode="General" sourceLinked="1"/>
        <c:majorTickMark val="out"/>
        <c:minorTickMark val="none"/>
        <c:tickLblPos val="nextTo"/>
        <c:crossAx val="1880551631"/>
        <c:crosses val="autoZero"/>
        <c:crossBetween val="between"/>
      </c:valAx>
      <c:spPr>
        <a:solidFill>
          <a:srgbClr val="D7E2DC">
            <a:alpha val="72000"/>
          </a:srgbClr>
        </a:solidFill>
        <a:ln w="9525">
          <a:solidFill>
            <a:schemeClr val="bg1"/>
          </a:solidFill>
        </a:ln>
        <a:effectLst/>
      </c:spPr>
    </c:plotArea>
    <c:plotVisOnly val="1"/>
    <c:dispBlanksAs val="gap"/>
    <c:showDLblsOverMax val="0"/>
  </c:chart>
  <c:spPr>
    <a:noFill/>
    <a:ln w="9525" cap="flat" cmpd="sng" algn="ctr">
      <a:noFill/>
      <a:round/>
    </a:ln>
    <a:effectLst/>
  </c:spPr>
  <c:txPr>
    <a:bodyPr/>
    <a:lstStyle/>
    <a:p>
      <a:pPr>
        <a:defRPr/>
      </a:pPr>
      <a:endParaRPr lang="de-DE"/>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699694833444861E-2"/>
          <c:y val="7.9501021630670271E-2"/>
          <c:w val="0.86279256467316745"/>
          <c:h val="0.78554571382056959"/>
        </c:manualLayout>
      </c:layout>
      <c:barChart>
        <c:barDir val="col"/>
        <c:grouping val="clustered"/>
        <c:varyColors val="0"/>
        <c:ser>
          <c:idx val="2"/>
          <c:order val="0"/>
          <c:spPr>
            <a:solidFill>
              <a:schemeClr val="accent3"/>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0-FC64-4474-92AC-DBF8017A9E70}"/>
            </c:ext>
          </c:extLst>
        </c:ser>
        <c:dLbls>
          <c:showLegendKey val="0"/>
          <c:showVal val="0"/>
          <c:showCatName val="0"/>
          <c:showSerName val="0"/>
          <c:showPercent val="0"/>
          <c:showBubbleSize val="0"/>
        </c:dLbls>
        <c:gapWidth val="101"/>
        <c:overlap val="100"/>
        <c:axId val="1880551631"/>
        <c:axId val="1880548303"/>
      </c:barChart>
      <c:catAx>
        <c:axId val="1880551631"/>
        <c:scaling>
          <c:orientation val="minMax"/>
        </c:scaling>
        <c:delete val="1"/>
        <c:axPos val="b"/>
        <c:majorTickMark val="out"/>
        <c:minorTickMark val="none"/>
        <c:tickLblPos val="nextTo"/>
        <c:crossAx val="1880548303"/>
        <c:crosses val="autoZero"/>
        <c:auto val="1"/>
        <c:lblAlgn val="ctr"/>
        <c:lblOffset val="100"/>
        <c:noMultiLvlLbl val="0"/>
      </c:catAx>
      <c:valAx>
        <c:axId val="1880548303"/>
        <c:scaling>
          <c:orientation val="minMax"/>
        </c:scaling>
        <c:delete val="1"/>
        <c:axPos val="l"/>
        <c:numFmt formatCode="General" sourceLinked="1"/>
        <c:majorTickMark val="out"/>
        <c:minorTickMark val="none"/>
        <c:tickLblPos val="nextTo"/>
        <c:crossAx val="1880551631"/>
        <c:crosses val="autoZero"/>
        <c:crossBetween val="between"/>
      </c:valAx>
      <c:spPr>
        <a:solidFill>
          <a:srgbClr val="D7E2DC">
            <a:alpha val="72000"/>
          </a:srgbClr>
        </a:solidFill>
        <a:ln w="9525">
          <a:solidFill>
            <a:schemeClr val="bg1"/>
          </a:solidFill>
        </a:ln>
        <a:effectLst/>
      </c:spPr>
    </c:plotArea>
    <c:plotVisOnly val="1"/>
    <c:dispBlanksAs val="gap"/>
    <c:showDLblsOverMax val="0"/>
  </c:chart>
  <c:spPr>
    <a:noFill/>
    <a:ln w="9525" cap="flat" cmpd="sng" algn="ctr">
      <a:noFill/>
      <a:round/>
    </a:ln>
    <a:effectLst/>
  </c:spPr>
  <c:txPr>
    <a:bodyPr/>
    <a:lstStyle/>
    <a:p>
      <a:pPr>
        <a:defRPr/>
      </a:pPr>
      <a:endParaRPr lang="de-DE"/>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699694833444861E-2"/>
          <c:y val="7.9501021630670271E-2"/>
          <c:w val="0.86279256467316745"/>
          <c:h val="0.78554571382056959"/>
        </c:manualLayout>
      </c:layout>
      <c:barChart>
        <c:barDir val="col"/>
        <c:grouping val="clustered"/>
        <c:varyColors val="0"/>
        <c:ser>
          <c:idx val="2"/>
          <c:order val="0"/>
          <c:spPr>
            <a:solidFill>
              <a:schemeClr val="accent3"/>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0-E9B7-469C-B529-0B432AD7FB26}"/>
            </c:ext>
          </c:extLst>
        </c:ser>
        <c:dLbls>
          <c:showLegendKey val="0"/>
          <c:showVal val="0"/>
          <c:showCatName val="0"/>
          <c:showSerName val="0"/>
          <c:showPercent val="0"/>
          <c:showBubbleSize val="0"/>
        </c:dLbls>
        <c:gapWidth val="101"/>
        <c:overlap val="100"/>
        <c:axId val="1880551631"/>
        <c:axId val="1880548303"/>
      </c:barChart>
      <c:catAx>
        <c:axId val="1880551631"/>
        <c:scaling>
          <c:orientation val="minMax"/>
        </c:scaling>
        <c:delete val="1"/>
        <c:axPos val="b"/>
        <c:majorTickMark val="out"/>
        <c:minorTickMark val="none"/>
        <c:tickLblPos val="nextTo"/>
        <c:crossAx val="1880548303"/>
        <c:crosses val="autoZero"/>
        <c:auto val="1"/>
        <c:lblAlgn val="ctr"/>
        <c:lblOffset val="100"/>
        <c:noMultiLvlLbl val="0"/>
      </c:catAx>
      <c:valAx>
        <c:axId val="1880548303"/>
        <c:scaling>
          <c:orientation val="minMax"/>
        </c:scaling>
        <c:delete val="1"/>
        <c:axPos val="l"/>
        <c:numFmt formatCode="General" sourceLinked="1"/>
        <c:majorTickMark val="out"/>
        <c:minorTickMark val="none"/>
        <c:tickLblPos val="nextTo"/>
        <c:crossAx val="1880551631"/>
        <c:crosses val="autoZero"/>
        <c:crossBetween val="between"/>
      </c:valAx>
      <c:spPr>
        <a:solidFill>
          <a:srgbClr val="D7E2DC">
            <a:alpha val="72000"/>
          </a:srgbClr>
        </a:solidFill>
        <a:ln w="9525">
          <a:solidFill>
            <a:schemeClr val="bg1"/>
          </a:solidFill>
        </a:ln>
        <a:effectLst/>
      </c:spPr>
    </c:plotArea>
    <c:plotVisOnly val="1"/>
    <c:dispBlanksAs val="gap"/>
    <c:showDLblsOverMax val="0"/>
  </c:chart>
  <c:spPr>
    <a:noFill/>
    <a:ln w="9525" cap="flat" cmpd="sng" algn="ctr">
      <a:noFill/>
      <a:round/>
    </a:ln>
    <a:effectLst/>
  </c:spPr>
  <c:txPr>
    <a:bodyPr/>
    <a:lstStyle/>
    <a:p>
      <a:pPr>
        <a:defRPr/>
      </a:pPr>
      <a:endParaRPr lang="de-DE"/>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699694833444861E-2"/>
          <c:y val="7.9501021630670271E-2"/>
          <c:w val="0.86279256467316745"/>
          <c:h val="0.78554571382056959"/>
        </c:manualLayout>
      </c:layout>
      <c:barChart>
        <c:barDir val="col"/>
        <c:grouping val="clustered"/>
        <c:varyColors val="0"/>
        <c:ser>
          <c:idx val="2"/>
          <c:order val="0"/>
          <c:spPr>
            <a:solidFill>
              <a:schemeClr val="accent3"/>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0-432F-4153-8FDD-96CF76FD52C5}"/>
            </c:ext>
          </c:extLst>
        </c:ser>
        <c:ser>
          <c:idx val="3"/>
          <c:order val="1"/>
          <c:spPr>
            <a:solidFill>
              <a:schemeClr val="accent4"/>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1-432F-4153-8FDD-96CF76FD52C5}"/>
            </c:ext>
          </c:extLst>
        </c:ser>
        <c:ser>
          <c:idx val="1"/>
          <c:order val="2"/>
          <c:spPr>
            <a:solidFill>
              <a:schemeClr val="accent2"/>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2-432F-4153-8FDD-96CF76FD52C5}"/>
            </c:ext>
          </c:extLst>
        </c:ser>
        <c:ser>
          <c:idx val="0"/>
          <c:order val="3"/>
          <c:spPr>
            <a:solidFill>
              <a:schemeClr val="accent1"/>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3-432F-4153-8FDD-96CF76FD52C5}"/>
            </c:ext>
          </c:extLst>
        </c:ser>
        <c:dLbls>
          <c:showLegendKey val="0"/>
          <c:showVal val="0"/>
          <c:showCatName val="0"/>
          <c:showSerName val="0"/>
          <c:showPercent val="0"/>
          <c:showBubbleSize val="0"/>
        </c:dLbls>
        <c:gapWidth val="101"/>
        <c:overlap val="100"/>
        <c:axId val="1880551631"/>
        <c:axId val="1880548303"/>
      </c:barChart>
      <c:catAx>
        <c:axId val="1880551631"/>
        <c:scaling>
          <c:orientation val="minMax"/>
        </c:scaling>
        <c:delete val="1"/>
        <c:axPos val="b"/>
        <c:majorTickMark val="out"/>
        <c:minorTickMark val="none"/>
        <c:tickLblPos val="nextTo"/>
        <c:crossAx val="1880548303"/>
        <c:crosses val="autoZero"/>
        <c:auto val="1"/>
        <c:lblAlgn val="ctr"/>
        <c:lblOffset val="100"/>
        <c:noMultiLvlLbl val="0"/>
      </c:catAx>
      <c:valAx>
        <c:axId val="1880548303"/>
        <c:scaling>
          <c:orientation val="minMax"/>
        </c:scaling>
        <c:delete val="1"/>
        <c:axPos val="l"/>
        <c:numFmt formatCode="General" sourceLinked="1"/>
        <c:majorTickMark val="out"/>
        <c:minorTickMark val="none"/>
        <c:tickLblPos val="nextTo"/>
        <c:crossAx val="1880551631"/>
        <c:crosses val="autoZero"/>
        <c:crossBetween val="between"/>
      </c:valAx>
      <c:spPr>
        <a:solidFill>
          <a:srgbClr val="D7E2DC">
            <a:alpha val="72000"/>
          </a:srgbClr>
        </a:solidFill>
        <a:ln w="9525">
          <a:solidFill>
            <a:schemeClr val="bg1"/>
          </a:solidFill>
        </a:ln>
        <a:effectLst/>
      </c:spPr>
    </c:plotArea>
    <c:plotVisOnly val="1"/>
    <c:dispBlanksAs val="gap"/>
    <c:showDLblsOverMax val="0"/>
  </c:chart>
  <c:spPr>
    <a:noFill/>
    <a:ln w="9525" cap="flat" cmpd="sng" algn="ctr">
      <a:noFill/>
      <a:round/>
    </a:ln>
    <a:effectLst/>
  </c:spPr>
  <c:txPr>
    <a:bodyPr/>
    <a:lstStyle/>
    <a:p>
      <a:pPr>
        <a:defRPr/>
      </a:pPr>
      <a:endParaRPr lang="de-DE"/>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699694833444861E-2"/>
          <c:y val="7.9501021630670271E-2"/>
          <c:w val="0.86279256467316745"/>
          <c:h val="0.78554571382056959"/>
        </c:manualLayout>
      </c:layout>
      <c:barChart>
        <c:barDir val="col"/>
        <c:grouping val="clustered"/>
        <c:varyColors val="0"/>
        <c:ser>
          <c:idx val="2"/>
          <c:order val="0"/>
          <c:spPr>
            <a:solidFill>
              <a:schemeClr val="accent3"/>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0-C839-482B-A434-E13A79BEF516}"/>
            </c:ext>
          </c:extLst>
        </c:ser>
        <c:ser>
          <c:idx val="3"/>
          <c:order val="1"/>
          <c:spPr>
            <a:solidFill>
              <a:schemeClr val="accent4"/>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1-C839-482B-A434-E13A79BEF516}"/>
            </c:ext>
          </c:extLst>
        </c:ser>
        <c:ser>
          <c:idx val="1"/>
          <c:order val="2"/>
          <c:spPr>
            <a:solidFill>
              <a:schemeClr val="accent2"/>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2-C839-482B-A434-E13A79BEF516}"/>
            </c:ext>
          </c:extLst>
        </c:ser>
        <c:ser>
          <c:idx val="0"/>
          <c:order val="3"/>
          <c:spPr>
            <a:solidFill>
              <a:schemeClr val="accent1"/>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3-C839-482B-A434-E13A79BEF516}"/>
            </c:ext>
          </c:extLst>
        </c:ser>
        <c:dLbls>
          <c:showLegendKey val="0"/>
          <c:showVal val="0"/>
          <c:showCatName val="0"/>
          <c:showSerName val="0"/>
          <c:showPercent val="0"/>
          <c:showBubbleSize val="0"/>
        </c:dLbls>
        <c:gapWidth val="101"/>
        <c:overlap val="100"/>
        <c:axId val="1880551631"/>
        <c:axId val="1880548303"/>
      </c:barChart>
      <c:catAx>
        <c:axId val="1880551631"/>
        <c:scaling>
          <c:orientation val="minMax"/>
        </c:scaling>
        <c:delete val="1"/>
        <c:axPos val="b"/>
        <c:majorTickMark val="out"/>
        <c:minorTickMark val="none"/>
        <c:tickLblPos val="nextTo"/>
        <c:crossAx val="1880548303"/>
        <c:crosses val="autoZero"/>
        <c:auto val="1"/>
        <c:lblAlgn val="ctr"/>
        <c:lblOffset val="100"/>
        <c:noMultiLvlLbl val="0"/>
      </c:catAx>
      <c:valAx>
        <c:axId val="1880548303"/>
        <c:scaling>
          <c:orientation val="minMax"/>
        </c:scaling>
        <c:delete val="1"/>
        <c:axPos val="l"/>
        <c:numFmt formatCode="General" sourceLinked="1"/>
        <c:majorTickMark val="out"/>
        <c:minorTickMark val="none"/>
        <c:tickLblPos val="nextTo"/>
        <c:crossAx val="1880551631"/>
        <c:crosses val="autoZero"/>
        <c:crossBetween val="between"/>
      </c:valAx>
      <c:spPr>
        <a:solidFill>
          <a:srgbClr val="D7E2DC">
            <a:alpha val="72000"/>
          </a:srgbClr>
        </a:solidFill>
        <a:ln w="9525">
          <a:solidFill>
            <a:schemeClr val="bg1"/>
          </a:solidFill>
        </a:ln>
        <a:effectLst/>
      </c:spPr>
    </c:plotArea>
    <c:plotVisOnly val="1"/>
    <c:dispBlanksAs val="gap"/>
    <c:showDLblsOverMax val="0"/>
  </c:chart>
  <c:spPr>
    <a:noFill/>
    <a:ln w="9525" cap="flat" cmpd="sng" algn="ctr">
      <a:noFill/>
      <a:round/>
    </a:ln>
    <a:effectLst/>
  </c:spPr>
  <c:txPr>
    <a:bodyPr/>
    <a:lstStyle/>
    <a:p>
      <a:pPr>
        <a:defRPr/>
      </a:pPr>
      <a:endParaRPr lang="de-DE"/>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699694833444861E-2"/>
          <c:y val="7.9501021630670271E-2"/>
          <c:w val="0.86279256467316745"/>
          <c:h val="0.78554571382056959"/>
        </c:manualLayout>
      </c:layout>
      <c:barChart>
        <c:barDir val="col"/>
        <c:grouping val="clustered"/>
        <c:varyColors val="0"/>
        <c:ser>
          <c:idx val="2"/>
          <c:order val="0"/>
          <c:spPr>
            <a:solidFill>
              <a:schemeClr val="accent3"/>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0-566A-4E6B-B3F5-C1C0F6E6D137}"/>
            </c:ext>
          </c:extLst>
        </c:ser>
        <c:dLbls>
          <c:showLegendKey val="0"/>
          <c:showVal val="0"/>
          <c:showCatName val="0"/>
          <c:showSerName val="0"/>
          <c:showPercent val="0"/>
          <c:showBubbleSize val="0"/>
        </c:dLbls>
        <c:gapWidth val="101"/>
        <c:overlap val="100"/>
        <c:axId val="1880551631"/>
        <c:axId val="1880548303"/>
      </c:barChart>
      <c:catAx>
        <c:axId val="1880551631"/>
        <c:scaling>
          <c:orientation val="minMax"/>
        </c:scaling>
        <c:delete val="1"/>
        <c:axPos val="b"/>
        <c:majorTickMark val="out"/>
        <c:minorTickMark val="none"/>
        <c:tickLblPos val="nextTo"/>
        <c:crossAx val="1880548303"/>
        <c:crosses val="autoZero"/>
        <c:auto val="1"/>
        <c:lblAlgn val="ctr"/>
        <c:lblOffset val="100"/>
        <c:noMultiLvlLbl val="0"/>
      </c:catAx>
      <c:valAx>
        <c:axId val="1880548303"/>
        <c:scaling>
          <c:orientation val="minMax"/>
        </c:scaling>
        <c:delete val="1"/>
        <c:axPos val="l"/>
        <c:numFmt formatCode="General" sourceLinked="1"/>
        <c:majorTickMark val="out"/>
        <c:minorTickMark val="none"/>
        <c:tickLblPos val="nextTo"/>
        <c:crossAx val="1880551631"/>
        <c:crosses val="autoZero"/>
        <c:crossBetween val="between"/>
      </c:valAx>
      <c:spPr>
        <a:solidFill>
          <a:srgbClr val="D7E2DC">
            <a:alpha val="72000"/>
          </a:srgbClr>
        </a:solidFill>
        <a:ln w="9525">
          <a:solidFill>
            <a:schemeClr val="bg1"/>
          </a:solidFill>
        </a:ln>
        <a:effectLst/>
      </c:spPr>
    </c:plotArea>
    <c:plotVisOnly val="1"/>
    <c:dispBlanksAs val="gap"/>
    <c:showDLblsOverMax val="0"/>
  </c:chart>
  <c:spPr>
    <a:noFill/>
    <a:ln w="9525" cap="flat" cmpd="sng" algn="ctr">
      <a:noFill/>
      <a:round/>
    </a:ln>
    <a:effectLst/>
  </c:spPr>
  <c:txPr>
    <a:bodyPr/>
    <a:lstStyle/>
    <a:p>
      <a:pPr>
        <a:defRPr/>
      </a:pPr>
      <a:endParaRPr lang="de-DE"/>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699694833444861E-2"/>
          <c:y val="7.9501021630670271E-2"/>
          <c:w val="0.86279256467316745"/>
          <c:h val="0.78554571382056959"/>
        </c:manualLayout>
      </c:layout>
      <c:barChart>
        <c:barDir val="col"/>
        <c:grouping val="clustered"/>
        <c:varyColors val="0"/>
        <c:ser>
          <c:idx val="2"/>
          <c:order val="0"/>
          <c:spPr>
            <a:solidFill>
              <a:schemeClr val="accent3"/>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0-AE6B-4DF1-9189-350418FB26A5}"/>
            </c:ext>
          </c:extLst>
        </c:ser>
        <c:ser>
          <c:idx val="3"/>
          <c:order val="1"/>
          <c:spPr>
            <a:solidFill>
              <a:schemeClr val="accent4"/>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1-AE6B-4DF1-9189-350418FB26A5}"/>
            </c:ext>
          </c:extLst>
        </c:ser>
        <c:ser>
          <c:idx val="1"/>
          <c:order val="2"/>
          <c:spPr>
            <a:solidFill>
              <a:schemeClr val="accent2"/>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2-AE6B-4DF1-9189-350418FB26A5}"/>
            </c:ext>
          </c:extLst>
        </c:ser>
        <c:ser>
          <c:idx val="0"/>
          <c:order val="3"/>
          <c:spPr>
            <a:solidFill>
              <a:schemeClr val="accent1"/>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3-AE6B-4DF1-9189-350418FB26A5}"/>
            </c:ext>
          </c:extLst>
        </c:ser>
        <c:dLbls>
          <c:showLegendKey val="0"/>
          <c:showVal val="0"/>
          <c:showCatName val="0"/>
          <c:showSerName val="0"/>
          <c:showPercent val="0"/>
          <c:showBubbleSize val="0"/>
        </c:dLbls>
        <c:gapWidth val="101"/>
        <c:overlap val="100"/>
        <c:axId val="1880551631"/>
        <c:axId val="1880548303"/>
      </c:barChart>
      <c:catAx>
        <c:axId val="1880551631"/>
        <c:scaling>
          <c:orientation val="minMax"/>
        </c:scaling>
        <c:delete val="1"/>
        <c:axPos val="b"/>
        <c:majorTickMark val="out"/>
        <c:minorTickMark val="none"/>
        <c:tickLblPos val="nextTo"/>
        <c:crossAx val="1880548303"/>
        <c:crosses val="autoZero"/>
        <c:auto val="1"/>
        <c:lblAlgn val="ctr"/>
        <c:lblOffset val="100"/>
        <c:noMultiLvlLbl val="0"/>
      </c:catAx>
      <c:valAx>
        <c:axId val="1880548303"/>
        <c:scaling>
          <c:orientation val="minMax"/>
        </c:scaling>
        <c:delete val="1"/>
        <c:axPos val="l"/>
        <c:numFmt formatCode="General" sourceLinked="1"/>
        <c:majorTickMark val="out"/>
        <c:minorTickMark val="none"/>
        <c:tickLblPos val="nextTo"/>
        <c:crossAx val="1880551631"/>
        <c:crosses val="autoZero"/>
        <c:crossBetween val="between"/>
      </c:valAx>
      <c:spPr>
        <a:solidFill>
          <a:srgbClr val="D7E2DC">
            <a:alpha val="72000"/>
          </a:srgbClr>
        </a:solidFill>
        <a:ln w="9525">
          <a:solidFill>
            <a:schemeClr val="bg1"/>
          </a:solidFill>
        </a:ln>
        <a:effectLst/>
      </c:spPr>
    </c:plotArea>
    <c:plotVisOnly val="1"/>
    <c:dispBlanksAs val="gap"/>
    <c:showDLblsOverMax val="0"/>
  </c:chart>
  <c:spPr>
    <a:noFill/>
    <a:ln w="9525" cap="flat" cmpd="sng" algn="ctr">
      <a:noFill/>
      <a:round/>
    </a:ln>
    <a:effectLst/>
  </c:spPr>
  <c:txPr>
    <a:bodyPr/>
    <a:lstStyle/>
    <a:p>
      <a:pPr>
        <a:defRPr/>
      </a:pPr>
      <a:endParaRPr lang="de-DE"/>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699694833444861E-2"/>
          <c:y val="7.9501021630670271E-2"/>
          <c:w val="0.86279256467316745"/>
          <c:h val="0.78554571382056959"/>
        </c:manualLayout>
      </c:layout>
      <c:barChart>
        <c:barDir val="col"/>
        <c:grouping val="clustered"/>
        <c:varyColors val="0"/>
        <c:ser>
          <c:idx val="2"/>
          <c:order val="0"/>
          <c:spPr>
            <a:solidFill>
              <a:schemeClr val="accent3"/>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0-C514-4CD2-A20D-C515A0BDFDFC}"/>
            </c:ext>
          </c:extLst>
        </c:ser>
        <c:dLbls>
          <c:showLegendKey val="0"/>
          <c:showVal val="0"/>
          <c:showCatName val="0"/>
          <c:showSerName val="0"/>
          <c:showPercent val="0"/>
          <c:showBubbleSize val="0"/>
        </c:dLbls>
        <c:gapWidth val="101"/>
        <c:overlap val="100"/>
        <c:axId val="1880551631"/>
        <c:axId val="1880548303"/>
      </c:barChart>
      <c:catAx>
        <c:axId val="1880551631"/>
        <c:scaling>
          <c:orientation val="minMax"/>
        </c:scaling>
        <c:delete val="1"/>
        <c:axPos val="b"/>
        <c:majorTickMark val="out"/>
        <c:minorTickMark val="none"/>
        <c:tickLblPos val="nextTo"/>
        <c:crossAx val="1880548303"/>
        <c:crosses val="autoZero"/>
        <c:auto val="1"/>
        <c:lblAlgn val="ctr"/>
        <c:lblOffset val="100"/>
        <c:noMultiLvlLbl val="0"/>
      </c:catAx>
      <c:valAx>
        <c:axId val="1880548303"/>
        <c:scaling>
          <c:orientation val="minMax"/>
        </c:scaling>
        <c:delete val="1"/>
        <c:axPos val="l"/>
        <c:numFmt formatCode="General" sourceLinked="1"/>
        <c:majorTickMark val="out"/>
        <c:minorTickMark val="none"/>
        <c:tickLblPos val="nextTo"/>
        <c:crossAx val="1880551631"/>
        <c:crosses val="autoZero"/>
        <c:crossBetween val="between"/>
      </c:valAx>
      <c:spPr>
        <a:solidFill>
          <a:srgbClr val="D7E2DC">
            <a:alpha val="72000"/>
          </a:srgbClr>
        </a:solidFill>
        <a:ln w="9525">
          <a:solidFill>
            <a:schemeClr val="bg1"/>
          </a:solidFill>
        </a:ln>
        <a:effectLst/>
      </c:spPr>
    </c:plotArea>
    <c:plotVisOnly val="1"/>
    <c:dispBlanksAs val="gap"/>
    <c:showDLblsOverMax val="0"/>
  </c:chart>
  <c:spPr>
    <a:noFill/>
    <a:ln w="9525" cap="flat" cmpd="sng" algn="ctr">
      <a:noFill/>
      <a:round/>
    </a:ln>
    <a:effectLst/>
  </c:spPr>
  <c:txPr>
    <a:bodyPr/>
    <a:lstStyle/>
    <a:p>
      <a:pPr>
        <a:defRPr/>
      </a:pPr>
      <a:endParaRPr lang="de-DE"/>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699694833444861E-2"/>
          <c:y val="7.9501021630670271E-2"/>
          <c:w val="0.86279256467316745"/>
          <c:h val="0.78554571382056959"/>
        </c:manualLayout>
      </c:layout>
      <c:barChart>
        <c:barDir val="col"/>
        <c:grouping val="clustered"/>
        <c:varyColors val="0"/>
        <c:ser>
          <c:idx val="2"/>
          <c:order val="0"/>
          <c:spPr>
            <a:solidFill>
              <a:schemeClr val="accent3"/>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0-EC7C-4EB8-AFAE-66FBD82478B7}"/>
            </c:ext>
          </c:extLst>
        </c:ser>
        <c:dLbls>
          <c:showLegendKey val="0"/>
          <c:showVal val="0"/>
          <c:showCatName val="0"/>
          <c:showSerName val="0"/>
          <c:showPercent val="0"/>
          <c:showBubbleSize val="0"/>
        </c:dLbls>
        <c:gapWidth val="101"/>
        <c:overlap val="100"/>
        <c:axId val="1880551631"/>
        <c:axId val="1880548303"/>
      </c:barChart>
      <c:catAx>
        <c:axId val="1880551631"/>
        <c:scaling>
          <c:orientation val="minMax"/>
        </c:scaling>
        <c:delete val="1"/>
        <c:axPos val="b"/>
        <c:majorTickMark val="out"/>
        <c:minorTickMark val="none"/>
        <c:tickLblPos val="nextTo"/>
        <c:crossAx val="1880548303"/>
        <c:crosses val="autoZero"/>
        <c:auto val="1"/>
        <c:lblAlgn val="ctr"/>
        <c:lblOffset val="100"/>
        <c:noMultiLvlLbl val="0"/>
      </c:catAx>
      <c:valAx>
        <c:axId val="1880548303"/>
        <c:scaling>
          <c:orientation val="minMax"/>
        </c:scaling>
        <c:delete val="1"/>
        <c:axPos val="l"/>
        <c:numFmt formatCode="General" sourceLinked="1"/>
        <c:majorTickMark val="out"/>
        <c:minorTickMark val="none"/>
        <c:tickLblPos val="nextTo"/>
        <c:crossAx val="1880551631"/>
        <c:crosses val="autoZero"/>
        <c:crossBetween val="between"/>
      </c:valAx>
      <c:spPr>
        <a:solidFill>
          <a:srgbClr val="D7E2DC">
            <a:alpha val="72000"/>
          </a:srgbClr>
        </a:solidFill>
        <a:ln w="9525">
          <a:solidFill>
            <a:schemeClr val="bg1"/>
          </a:solidFill>
        </a:ln>
        <a:effectLst/>
      </c:spPr>
    </c:plotArea>
    <c:plotVisOnly val="1"/>
    <c:dispBlanksAs val="gap"/>
    <c:showDLblsOverMax val="0"/>
  </c:chart>
  <c:spPr>
    <a:noFill/>
    <a:ln w="9525" cap="flat" cmpd="sng" algn="ctr">
      <a:noFill/>
      <a:round/>
    </a:ln>
    <a:effectLst/>
  </c:spPr>
  <c:txPr>
    <a:bodyPr/>
    <a:lstStyle/>
    <a:p>
      <a:pPr>
        <a:defRPr/>
      </a:pPr>
      <a:endParaRPr lang="de-DE"/>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699694833444861E-2"/>
          <c:y val="7.9501021630670271E-2"/>
          <c:w val="0.86279256467316745"/>
          <c:h val="0.78554571382056959"/>
        </c:manualLayout>
      </c:layout>
      <c:barChart>
        <c:barDir val="col"/>
        <c:grouping val="clustered"/>
        <c:varyColors val="0"/>
        <c:ser>
          <c:idx val="2"/>
          <c:order val="0"/>
          <c:spPr>
            <a:solidFill>
              <a:schemeClr val="accent3"/>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0-1E40-4031-82FB-75EE9FDB6014}"/>
            </c:ext>
          </c:extLst>
        </c:ser>
        <c:ser>
          <c:idx val="3"/>
          <c:order val="1"/>
          <c:spPr>
            <a:solidFill>
              <a:schemeClr val="accent4"/>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1-1E40-4031-82FB-75EE9FDB6014}"/>
            </c:ext>
          </c:extLst>
        </c:ser>
        <c:ser>
          <c:idx val="1"/>
          <c:order val="2"/>
          <c:spPr>
            <a:solidFill>
              <a:schemeClr val="accent2"/>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2-1E40-4031-82FB-75EE9FDB6014}"/>
            </c:ext>
          </c:extLst>
        </c:ser>
        <c:ser>
          <c:idx val="0"/>
          <c:order val="3"/>
          <c:spPr>
            <a:solidFill>
              <a:schemeClr val="accent1"/>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3-1E40-4031-82FB-75EE9FDB6014}"/>
            </c:ext>
          </c:extLst>
        </c:ser>
        <c:dLbls>
          <c:showLegendKey val="0"/>
          <c:showVal val="0"/>
          <c:showCatName val="0"/>
          <c:showSerName val="0"/>
          <c:showPercent val="0"/>
          <c:showBubbleSize val="0"/>
        </c:dLbls>
        <c:gapWidth val="101"/>
        <c:overlap val="100"/>
        <c:axId val="1880551631"/>
        <c:axId val="1880548303"/>
      </c:barChart>
      <c:catAx>
        <c:axId val="1880551631"/>
        <c:scaling>
          <c:orientation val="minMax"/>
        </c:scaling>
        <c:delete val="1"/>
        <c:axPos val="b"/>
        <c:majorTickMark val="out"/>
        <c:minorTickMark val="none"/>
        <c:tickLblPos val="nextTo"/>
        <c:crossAx val="1880548303"/>
        <c:crosses val="autoZero"/>
        <c:auto val="1"/>
        <c:lblAlgn val="ctr"/>
        <c:lblOffset val="100"/>
        <c:noMultiLvlLbl val="0"/>
      </c:catAx>
      <c:valAx>
        <c:axId val="1880548303"/>
        <c:scaling>
          <c:orientation val="minMax"/>
        </c:scaling>
        <c:delete val="1"/>
        <c:axPos val="l"/>
        <c:numFmt formatCode="General" sourceLinked="1"/>
        <c:majorTickMark val="out"/>
        <c:minorTickMark val="none"/>
        <c:tickLblPos val="nextTo"/>
        <c:crossAx val="1880551631"/>
        <c:crosses val="autoZero"/>
        <c:crossBetween val="between"/>
      </c:valAx>
      <c:spPr>
        <a:solidFill>
          <a:srgbClr val="D7E2DC">
            <a:alpha val="72000"/>
          </a:srgbClr>
        </a:solidFill>
        <a:ln w="9525">
          <a:solidFill>
            <a:schemeClr val="bg1"/>
          </a:solidFill>
        </a:ln>
        <a:effectLst/>
      </c:spPr>
    </c:plotArea>
    <c:plotVisOnly val="1"/>
    <c:dispBlanksAs val="gap"/>
    <c:showDLblsOverMax val="0"/>
  </c:chart>
  <c:spPr>
    <a:noFill/>
    <a:ln w="9525" cap="flat" cmpd="sng" algn="ctr">
      <a:noFill/>
      <a:round/>
    </a:ln>
    <a:effectLst/>
  </c:spPr>
  <c:txPr>
    <a:bodyPr/>
    <a:lstStyle/>
    <a:p>
      <a:pPr>
        <a:defRPr/>
      </a:pPr>
      <a:endParaRPr lang="de-D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699694833444861E-2"/>
          <c:y val="7.9501021630670271E-2"/>
          <c:w val="0.86279256467316745"/>
          <c:h val="0.78554571382056959"/>
        </c:manualLayout>
      </c:layout>
      <c:barChart>
        <c:barDir val="col"/>
        <c:grouping val="clustered"/>
        <c:varyColors val="0"/>
        <c:ser>
          <c:idx val="2"/>
          <c:order val="0"/>
          <c:spPr>
            <a:solidFill>
              <a:schemeClr val="accent3"/>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0-1E0C-4477-8704-2598165BA7D3}"/>
            </c:ext>
          </c:extLst>
        </c:ser>
        <c:dLbls>
          <c:showLegendKey val="0"/>
          <c:showVal val="0"/>
          <c:showCatName val="0"/>
          <c:showSerName val="0"/>
          <c:showPercent val="0"/>
          <c:showBubbleSize val="0"/>
        </c:dLbls>
        <c:gapWidth val="101"/>
        <c:overlap val="100"/>
        <c:axId val="1880551631"/>
        <c:axId val="1880548303"/>
      </c:barChart>
      <c:catAx>
        <c:axId val="1880551631"/>
        <c:scaling>
          <c:orientation val="minMax"/>
        </c:scaling>
        <c:delete val="1"/>
        <c:axPos val="b"/>
        <c:majorTickMark val="out"/>
        <c:minorTickMark val="none"/>
        <c:tickLblPos val="nextTo"/>
        <c:crossAx val="1880548303"/>
        <c:crosses val="autoZero"/>
        <c:auto val="1"/>
        <c:lblAlgn val="ctr"/>
        <c:lblOffset val="100"/>
        <c:noMultiLvlLbl val="0"/>
      </c:catAx>
      <c:valAx>
        <c:axId val="1880548303"/>
        <c:scaling>
          <c:orientation val="minMax"/>
        </c:scaling>
        <c:delete val="1"/>
        <c:axPos val="l"/>
        <c:numFmt formatCode="General" sourceLinked="1"/>
        <c:majorTickMark val="out"/>
        <c:minorTickMark val="none"/>
        <c:tickLblPos val="nextTo"/>
        <c:crossAx val="1880551631"/>
        <c:crosses val="autoZero"/>
        <c:crossBetween val="between"/>
      </c:valAx>
      <c:spPr>
        <a:solidFill>
          <a:srgbClr val="D7E2DC">
            <a:alpha val="72000"/>
          </a:srgbClr>
        </a:solidFill>
        <a:ln w="9525">
          <a:solidFill>
            <a:schemeClr val="bg1"/>
          </a:solidFill>
        </a:ln>
        <a:effectLst/>
      </c:spPr>
    </c:plotArea>
    <c:plotVisOnly val="1"/>
    <c:dispBlanksAs val="gap"/>
    <c:showDLblsOverMax val="0"/>
  </c:chart>
  <c:spPr>
    <a:noFill/>
    <a:ln w="9525" cap="flat" cmpd="sng" algn="ctr">
      <a:noFill/>
      <a:round/>
    </a:ln>
    <a:effectLst/>
  </c:spPr>
  <c:txPr>
    <a:bodyPr/>
    <a:lstStyle/>
    <a:p>
      <a:pPr>
        <a:defRPr/>
      </a:pPr>
      <a:endParaRPr lang="de-DE"/>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699694833444861E-2"/>
          <c:y val="7.9501021630670271E-2"/>
          <c:w val="0.86279256467316745"/>
          <c:h val="0.78554571382056959"/>
        </c:manualLayout>
      </c:layout>
      <c:barChart>
        <c:barDir val="col"/>
        <c:grouping val="clustered"/>
        <c:varyColors val="0"/>
        <c:ser>
          <c:idx val="2"/>
          <c:order val="0"/>
          <c:spPr>
            <a:solidFill>
              <a:schemeClr val="accent3"/>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0-7B52-4792-B4FF-DD347D9F6265}"/>
            </c:ext>
          </c:extLst>
        </c:ser>
        <c:dLbls>
          <c:showLegendKey val="0"/>
          <c:showVal val="0"/>
          <c:showCatName val="0"/>
          <c:showSerName val="0"/>
          <c:showPercent val="0"/>
          <c:showBubbleSize val="0"/>
        </c:dLbls>
        <c:gapWidth val="101"/>
        <c:overlap val="100"/>
        <c:axId val="1880551631"/>
        <c:axId val="1880548303"/>
      </c:barChart>
      <c:catAx>
        <c:axId val="1880551631"/>
        <c:scaling>
          <c:orientation val="minMax"/>
        </c:scaling>
        <c:delete val="1"/>
        <c:axPos val="b"/>
        <c:majorTickMark val="out"/>
        <c:minorTickMark val="none"/>
        <c:tickLblPos val="nextTo"/>
        <c:crossAx val="1880548303"/>
        <c:crosses val="autoZero"/>
        <c:auto val="1"/>
        <c:lblAlgn val="ctr"/>
        <c:lblOffset val="100"/>
        <c:noMultiLvlLbl val="0"/>
      </c:catAx>
      <c:valAx>
        <c:axId val="1880548303"/>
        <c:scaling>
          <c:orientation val="minMax"/>
        </c:scaling>
        <c:delete val="1"/>
        <c:axPos val="l"/>
        <c:numFmt formatCode="General" sourceLinked="1"/>
        <c:majorTickMark val="out"/>
        <c:minorTickMark val="none"/>
        <c:tickLblPos val="nextTo"/>
        <c:crossAx val="1880551631"/>
        <c:crosses val="autoZero"/>
        <c:crossBetween val="between"/>
      </c:valAx>
      <c:spPr>
        <a:solidFill>
          <a:srgbClr val="D7E2DC">
            <a:alpha val="72000"/>
          </a:srgbClr>
        </a:solidFill>
        <a:ln w="9525">
          <a:solidFill>
            <a:schemeClr val="bg1"/>
          </a:solidFill>
        </a:ln>
        <a:effectLst/>
      </c:spPr>
    </c:plotArea>
    <c:plotVisOnly val="1"/>
    <c:dispBlanksAs val="gap"/>
    <c:showDLblsOverMax val="0"/>
  </c:chart>
  <c:spPr>
    <a:noFill/>
    <a:ln w="9525" cap="flat" cmpd="sng" algn="ctr">
      <a:noFill/>
      <a:round/>
    </a:ln>
    <a:effectLst/>
  </c:spPr>
  <c:txPr>
    <a:bodyPr/>
    <a:lstStyle/>
    <a:p>
      <a:pPr>
        <a:defRPr/>
      </a:pPr>
      <a:endParaRPr lang="de-DE"/>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699694833444861E-2"/>
          <c:y val="7.9501021630670271E-2"/>
          <c:w val="0.86279256467316745"/>
          <c:h val="0.78554571382056959"/>
        </c:manualLayout>
      </c:layout>
      <c:barChart>
        <c:barDir val="col"/>
        <c:grouping val="clustered"/>
        <c:varyColors val="0"/>
        <c:ser>
          <c:idx val="2"/>
          <c:order val="0"/>
          <c:spPr>
            <a:solidFill>
              <a:schemeClr val="accent3"/>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0-12E7-4C50-93C0-84476131E4AB}"/>
            </c:ext>
          </c:extLst>
        </c:ser>
        <c:dLbls>
          <c:showLegendKey val="0"/>
          <c:showVal val="0"/>
          <c:showCatName val="0"/>
          <c:showSerName val="0"/>
          <c:showPercent val="0"/>
          <c:showBubbleSize val="0"/>
        </c:dLbls>
        <c:gapWidth val="101"/>
        <c:overlap val="100"/>
        <c:axId val="1880551631"/>
        <c:axId val="1880548303"/>
      </c:barChart>
      <c:catAx>
        <c:axId val="1880551631"/>
        <c:scaling>
          <c:orientation val="minMax"/>
        </c:scaling>
        <c:delete val="1"/>
        <c:axPos val="b"/>
        <c:majorTickMark val="out"/>
        <c:minorTickMark val="none"/>
        <c:tickLblPos val="nextTo"/>
        <c:crossAx val="1880548303"/>
        <c:crosses val="autoZero"/>
        <c:auto val="1"/>
        <c:lblAlgn val="ctr"/>
        <c:lblOffset val="100"/>
        <c:noMultiLvlLbl val="0"/>
      </c:catAx>
      <c:valAx>
        <c:axId val="1880548303"/>
        <c:scaling>
          <c:orientation val="minMax"/>
        </c:scaling>
        <c:delete val="1"/>
        <c:axPos val="l"/>
        <c:numFmt formatCode="General" sourceLinked="1"/>
        <c:majorTickMark val="out"/>
        <c:minorTickMark val="none"/>
        <c:tickLblPos val="nextTo"/>
        <c:crossAx val="1880551631"/>
        <c:crosses val="autoZero"/>
        <c:crossBetween val="between"/>
      </c:valAx>
      <c:spPr>
        <a:solidFill>
          <a:srgbClr val="D7E2DC">
            <a:alpha val="72000"/>
          </a:srgbClr>
        </a:solidFill>
        <a:ln w="9525">
          <a:solidFill>
            <a:schemeClr val="bg1"/>
          </a:solidFill>
        </a:ln>
        <a:effectLst/>
      </c:spPr>
    </c:plotArea>
    <c:plotVisOnly val="1"/>
    <c:dispBlanksAs val="gap"/>
    <c:showDLblsOverMax val="0"/>
  </c:chart>
  <c:spPr>
    <a:noFill/>
    <a:ln w="9525" cap="flat" cmpd="sng" algn="ctr">
      <a:noFill/>
      <a:round/>
    </a:ln>
    <a:effectLst/>
  </c:spPr>
  <c:txPr>
    <a:bodyPr/>
    <a:lstStyle/>
    <a:p>
      <a:pPr>
        <a:defRPr/>
      </a:pPr>
      <a:endParaRPr lang="de-DE"/>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699694833444861E-2"/>
          <c:y val="7.9501021630670271E-2"/>
          <c:w val="0.86279256467316745"/>
          <c:h val="0.78554571382056959"/>
        </c:manualLayout>
      </c:layout>
      <c:barChart>
        <c:barDir val="col"/>
        <c:grouping val="clustered"/>
        <c:varyColors val="0"/>
        <c:ser>
          <c:idx val="2"/>
          <c:order val="0"/>
          <c:spPr>
            <a:solidFill>
              <a:schemeClr val="accent3"/>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0-51A7-4C98-94FC-5C4DB5410BCA}"/>
            </c:ext>
          </c:extLst>
        </c:ser>
        <c:ser>
          <c:idx val="3"/>
          <c:order val="1"/>
          <c:spPr>
            <a:solidFill>
              <a:schemeClr val="accent4"/>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1-51A7-4C98-94FC-5C4DB5410BCA}"/>
            </c:ext>
          </c:extLst>
        </c:ser>
        <c:ser>
          <c:idx val="1"/>
          <c:order val="2"/>
          <c:spPr>
            <a:solidFill>
              <a:schemeClr val="accent2"/>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2-51A7-4C98-94FC-5C4DB5410BCA}"/>
            </c:ext>
          </c:extLst>
        </c:ser>
        <c:ser>
          <c:idx val="0"/>
          <c:order val="3"/>
          <c:spPr>
            <a:solidFill>
              <a:schemeClr val="accent1"/>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3-51A7-4C98-94FC-5C4DB5410BCA}"/>
            </c:ext>
          </c:extLst>
        </c:ser>
        <c:dLbls>
          <c:showLegendKey val="0"/>
          <c:showVal val="0"/>
          <c:showCatName val="0"/>
          <c:showSerName val="0"/>
          <c:showPercent val="0"/>
          <c:showBubbleSize val="0"/>
        </c:dLbls>
        <c:gapWidth val="101"/>
        <c:overlap val="100"/>
        <c:axId val="1880551631"/>
        <c:axId val="1880548303"/>
      </c:barChart>
      <c:catAx>
        <c:axId val="1880551631"/>
        <c:scaling>
          <c:orientation val="minMax"/>
        </c:scaling>
        <c:delete val="1"/>
        <c:axPos val="b"/>
        <c:majorTickMark val="out"/>
        <c:minorTickMark val="none"/>
        <c:tickLblPos val="nextTo"/>
        <c:crossAx val="1880548303"/>
        <c:crosses val="autoZero"/>
        <c:auto val="1"/>
        <c:lblAlgn val="ctr"/>
        <c:lblOffset val="100"/>
        <c:noMultiLvlLbl val="0"/>
      </c:catAx>
      <c:valAx>
        <c:axId val="1880548303"/>
        <c:scaling>
          <c:orientation val="minMax"/>
        </c:scaling>
        <c:delete val="1"/>
        <c:axPos val="l"/>
        <c:numFmt formatCode="General" sourceLinked="1"/>
        <c:majorTickMark val="out"/>
        <c:minorTickMark val="none"/>
        <c:tickLblPos val="nextTo"/>
        <c:crossAx val="1880551631"/>
        <c:crosses val="autoZero"/>
        <c:crossBetween val="between"/>
      </c:valAx>
      <c:spPr>
        <a:solidFill>
          <a:srgbClr val="D7E2DC">
            <a:alpha val="72000"/>
          </a:srgbClr>
        </a:solidFill>
        <a:ln w="9525">
          <a:solidFill>
            <a:schemeClr val="bg1"/>
          </a:solidFill>
        </a:ln>
        <a:effectLst/>
      </c:spPr>
    </c:plotArea>
    <c:plotVisOnly val="1"/>
    <c:dispBlanksAs val="gap"/>
    <c:showDLblsOverMax val="0"/>
  </c:chart>
  <c:spPr>
    <a:noFill/>
    <a:ln w="9525" cap="flat" cmpd="sng" algn="ctr">
      <a:noFill/>
      <a:round/>
    </a:ln>
    <a:effectLst/>
  </c:spPr>
  <c:txPr>
    <a:bodyPr/>
    <a:lstStyle/>
    <a:p>
      <a:pPr>
        <a:defRPr/>
      </a:pPr>
      <a:endParaRPr lang="de-DE"/>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699694833444861E-2"/>
          <c:y val="7.9501021630670271E-2"/>
          <c:w val="0.86279256467316745"/>
          <c:h val="0.78554571382056959"/>
        </c:manualLayout>
      </c:layout>
      <c:barChart>
        <c:barDir val="col"/>
        <c:grouping val="clustered"/>
        <c:varyColors val="0"/>
        <c:ser>
          <c:idx val="2"/>
          <c:order val="0"/>
          <c:spPr>
            <a:solidFill>
              <a:schemeClr val="accent3"/>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0-1AEB-483E-9BEB-DC722E237CE8}"/>
            </c:ext>
          </c:extLst>
        </c:ser>
        <c:dLbls>
          <c:showLegendKey val="0"/>
          <c:showVal val="0"/>
          <c:showCatName val="0"/>
          <c:showSerName val="0"/>
          <c:showPercent val="0"/>
          <c:showBubbleSize val="0"/>
        </c:dLbls>
        <c:gapWidth val="101"/>
        <c:overlap val="100"/>
        <c:axId val="1880551631"/>
        <c:axId val="1880548303"/>
      </c:barChart>
      <c:catAx>
        <c:axId val="1880551631"/>
        <c:scaling>
          <c:orientation val="minMax"/>
        </c:scaling>
        <c:delete val="1"/>
        <c:axPos val="b"/>
        <c:majorTickMark val="out"/>
        <c:minorTickMark val="none"/>
        <c:tickLblPos val="nextTo"/>
        <c:crossAx val="1880548303"/>
        <c:crosses val="autoZero"/>
        <c:auto val="1"/>
        <c:lblAlgn val="ctr"/>
        <c:lblOffset val="100"/>
        <c:noMultiLvlLbl val="0"/>
      </c:catAx>
      <c:valAx>
        <c:axId val="1880548303"/>
        <c:scaling>
          <c:orientation val="minMax"/>
        </c:scaling>
        <c:delete val="1"/>
        <c:axPos val="l"/>
        <c:numFmt formatCode="General" sourceLinked="1"/>
        <c:majorTickMark val="out"/>
        <c:minorTickMark val="none"/>
        <c:tickLblPos val="nextTo"/>
        <c:crossAx val="1880551631"/>
        <c:crosses val="autoZero"/>
        <c:crossBetween val="between"/>
      </c:valAx>
      <c:spPr>
        <a:solidFill>
          <a:srgbClr val="D7E2DC">
            <a:alpha val="72000"/>
          </a:srgbClr>
        </a:solidFill>
        <a:ln w="9525">
          <a:solidFill>
            <a:schemeClr val="bg1"/>
          </a:solidFill>
        </a:ln>
        <a:effectLst/>
      </c:spPr>
    </c:plotArea>
    <c:plotVisOnly val="1"/>
    <c:dispBlanksAs val="gap"/>
    <c:showDLblsOverMax val="0"/>
  </c:chart>
  <c:spPr>
    <a:noFill/>
    <a:ln w="9525" cap="flat" cmpd="sng" algn="ctr">
      <a:noFill/>
      <a:round/>
    </a:ln>
    <a:effectLst/>
  </c:spPr>
  <c:txPr>
    <a:bodyPr/>
    <a:lstStyle/>
    <a:p>
      <a:pPr>
        <a:defRPr/>
      </a:pPr>
      <a:endParaRPr lang="de-DE"/>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699694833444861E-2"/>
          <c:y val="7.9501021630670271E-2"/>
          <c:w val="0.86279256467316745"/>
          <c:h val="0.78554571382056959"/>
        </c:manualLayout>
      </c:layout>
      <c:barChart>
        <c:barDir val="col"/>
        <c:grouping val="clustered"/>
        <c:varyColors val="0"/>
        <c:ser>
          <c:idx val="2"/>
          <c:order val="0"/>
          <c:spPr>
            <a:solidFill>
              <a:schemeClr val="accent3"/>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0-C34B-4076-98EA-EC1001178A2F}"/>
            </c:ext>
          </c:extLst>
        </c:ser>
        <c:dLbls>
          <c:showLegendKey val="0"/>
          <c:showVal val="0"/>
          <c:showCatName val="0"/>
          <c:showSerName val="0"/>
          <c:showPercent val="0"/>
          <c:showBubbleSize val="0"/>
        </c:dLbls>
        <c:gapWidth val="101"/>
        <c:overlap val="100"/>
        <c:axId val="1880551631"/>
        <c:axId val="1880548303"/>
      </c:barChart>
      <c:catAx>
        <c:axId val="1880551631"/>
        <c:scaling>
          <c:orientation val="minMax"/>
        </c:scaling>
        <c:delete val="1"/>
        <c:axPos val="b"/>
        <c:majorTickMark val="out"/>
        <c:minorTickMark val="none"/>
        <c:tickLblPos val="nextTo"/>
        <c:crossAx val="1880548303"/>
        <c:crosses val="autoZero"/>
        <c:auto val="1"/>
        <c:lblAlgn val="ctr"/>
        <c:lblOffset val="100"/>
        <c:noMultiLvlLbl val="0"/>
      </c:catAx>
      <c:valAx>
        <c:axId val="1880548303"/>
        <c:scaling>
          <c:orientation val="minMax"/>
        </c:scaling>
        <c:delete val="1"/>
        <c:axPos val="l"/>
        <c:numFmt formatCode="General" sourceLinked="1"/>
        <c:majorTickMark val="out"/>
        <c:minorTickMark val="none"/>
        <c:tickLblPos val="nextTo"/>
        <c:crossAx val="1880551631"/>
        <c:crosses val="autoZero"/>
        <c:crossBetween val="between"/>
      </c:valAx>
      <c:spPr>
        <a:solidFill>
          <a:srgbClr val="D7E2DC">
            <a:alpha val="72000"/>
          </a:srgbClr>
        </a:solidFill>
        <a:ln w="9525">
          <a:solidFill>
            <a:schemeClr val="bg1"/>
          </a:solidFill>
        </a:ln>
        <a:effectLst/>
      </c:spPr>
    </c:plotArea>
    <c:plotVisOnly val="1"/>
    <c:dispBlanksAs val="gap"/>
    <c:showDLblsOverMax val="0"/>
  </c:chart>
  <c:spPr>
    <a:noFill/>
    <a:ln w="9525" cap="flat" cmpd="sng" algn="ctr">
      <a:noFill/>
      <a:round/>
    </a:ln>
    <a:effectLst/>
  </c:spPr>
  <c:txPr>
    <a:bodyPr/>
    <a:lstStyle/>
    <a:p>
      <a:pPr>
        <a:defRPr/>
      </a:pPr>
      <a:endParaRPr lang="de-DE"/>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699694833444861E-2"/>
          <c:y val="7.9501021630670271E-2"/>
          <c:w val="0.86279256467316745"/>
          <c:h val="0.78554571382056959"/>
        </c:manualLayout>
      </c:layout>
      <c:barChart>
        <c:barDir val="col"/>
        <c:grouping val="clustered"/>
        <c:varyColors val="0"/>
        <c:ser>
          <c:idx val="2"/>
          <c:order val="0"/>
          <c:spPr>
            <a:solidFill>
              <a:schemeClr val="accent3"/>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0-0CB6-4536-8DEC-F306B551ED5B}"/>
            </c:ext>
          </c:extLst>
        </c:ser>
        <c:ser>
          <c:idx val="3"/>
          <c:order val="1"/>
          <c:spPr>
            <a:solidFill>
              <a:schemeClr val="accent4"/>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1-0CB6-4536-8DEC-F306B551ED5B}"/>
            </c:ext>
          </c:extLst>
        </c:ser>
        <c:ser>
          <c:idx val="1"/>
          <c:order val="2"/>
          <c:spPr>
            <a:solidFill>
              <a:schemeClr val="accent2"/>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2-0CB6-4536-8DEC-F306B551ED5B}"/>
            </c:ext>
          </c:extLst>
        </c:ser>
        <c:ser>
          <c:idx val="0"/>
          <c:order val="3"/>
          <c:spPr>
            <a:solidFill>
              <a:schemeClr val="accent1"/>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3-0CB6-4536-8DEC-F306B551ED5B}"/>
            </c:ext>
          </c:extLst>
        </c:ser>
        <c:dLbls>
          <c:showLegendKey val="0"/>
          <c:showVal val="0"/>
          <c:showCatName val="0"/>
          <c:showSerName val="0"/>
          <c:showPercent val="0"/>
          <c:showBubbleSize val="0"/>
        </c:dLbls>
        <c:gapWidth val="101"/>
        <c:overlap val="100"/>
        <c:axId val="1880551631"/>
        <c:axId val="1880548303"/>
      </c:barChart>
      <c:catAx>
        <c:axId val="1880551631"/>
        <c:scaling>
          <c:orientation val="minMax"/>
        </c:scaling>
        <c:delete val="1"/>
        <c:axPos val="b"/>
        <c:majorTickMark val="out"/>
        <c:minorTickMark val="none"/>
        <c:tickLblPos val="nextTo"/>
        <c:crossAx val="1880548303"/>
        <c:crosses val="autoZero"/>
        <c:auto val="1"/>
        <c:lblAlgn val="ctr"/>
        <c:lblOffset val="100"/>
        <c:noMultiLvlLbl val="0"/>
      </c:catAx>
      <c:valAx>
        <c:axId val="1880548303"/>
        <c:scaling>
          <c:orientation val="minMax"/>
        </c:scaling>
        <c:delete val="1"/>
        <c:axPos val="l"/>
        <c:numFmt formatCode="General" sourceLinked="1"/>
        <c:majorTickMark val="out"/>
        <c:minorTickMark val="none"/>
        <c:tickLblPos val="nextTo"/>
        <c:crossAx val="1880551631"/>
        <c:crosses val="autoZero"/>
        <c:crossBetween val="between"/>
      </c:valAx>
      <c:spPr>
        <a:solidFill>
          <a:srgbClr val="D7E2DC">
            <a:alpha val="72000"/>
          </a:srgbClr>
        </a:solidFill>
        <a:ln w="9525">
          <a:solidFill>
            <a:schemeClr val="bg1"/>
          </a:solidFill>
        </a:ln>
        <a:effectLst/>
      </c:spPr>
    </c:plotArea>
    <c:plotVisOnly val="1"/>
    <c:dispBlanksAs val="gap"/>
    <c:showDLblsOverMax val="0"/>
  </c:chart>
  <c:spPr>
    <a:noFill/>
    <a:ln w="9525" cap="flat" cmpd="sng" algn="ctr">
      <a:noFill/>
      <a:round/>
    </a:ln>
    <a:effectLst/>
  </c:spPr>
  <c:txPr>
    <a:bodyPr/>
    <a:lstStyle/>
    <a:p>
      <a:pPr>
        <a:defRPr/>
      </a:pPr>
      <a:endParaRPr lang="de-DE"/>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699694833444861E-2"/>
          <c:y val="7.9501021630670271E-2"/>
          <c:w val="0.86279256467316745"/>
          <c:h val="0.78554571382056959"/>
        </c:manualLayout>
      </c:layout>
      <c:barChart>
        <c:barDir val="col"/>
        <c:grouping val="clustered"/>
        <c:varyColors val="0"/>
        <c:ser>
          <c:idx val="2"/>
          <c:order val="0"/>
          <c:spPr>
            <a:solidFill>
              <a:schemeClr val="accent3"/>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0-19BF-4E80-B3FD-1EE9FBDD5941}"/>
            </c:ext>
          </c:extLst>
        </c:ser>
        <c:dLbls>
          <c:showLegendKey val="0"/>
          <c:showVal val="0"/>
          <c:showCatName val="0"/>
          <c:showSerName val="0"/>
          <c:showPercent val="0"/>
          <c:showBubbleSize val="0"/>
        </c:dLbls>
        <c:gapWidth val="101"/>
        <c:overlap val="100"/>
        <c:axId val="1880551631"/>
        <c:axId val="1880548303"/>
      </c:barChart>
      <c:catAx>
        <c:axId val="1880551631"/>
        <c:scaling>
          <c:orientation val="minMax"/>
        </c:scaling>
        <c:delete val="1"/>
        <c:axPos val="b"/>
        <c:majorTickMark val="out"/>
        <c:minorTickMark val="none"/>
        <c:tickLblPos val="nextTo"/>
        <c:crossAx val="1880548303"/>
        <c:crosses val="autoZero"/>
        <c:auto val="1"/>
        <c:lblAlgn val="ctr"/>
        <c:lblOffset val="100"/>
        <c:noMultiLvlLbl val="0"/>
      </c:catAx>
      <c:valAx>
        <c:axId val="1880548303"/>
        <c:scaling>
          <c:orientation val="minMax"/>
        </c:scaling>
        <c:delete val="1"/>
        <c:axPos val="l"/>
        <c:numFmt formatCode="General" sourceLinked="1"/>
        <c:majorTickMark val="out"/>
        <c:minorTickMark val="none"/>
        <c:tickLblPos val="nextTo"/>
        <c:crossAx val="1880551631"/>
        <c:crosses val="autoZero"/>
        <c:crossBetween val="between"/>
      </c:valAx>
      <c:spPr>
        <a:solidFill>
          <a:srgbClr val="D7E2DC">
            <a:alpha val="72000"/>
          </a:srgbClr>
        </a:solidFill>
        <a:ln w="9525">
          <a:solidFill>
            <a:schemeClr val="bg1"/>
          </a:solidFill>
        </a:ln>
        <a:effectLst/>
      </c:spPr>
    </c:plotArea>
    <c:plotVisOnly val="1"/>
    <c:dispBlanksAs val="gap"/>
    <c:showDLblsOverMax val="0"/>
  </c:chart>
  <c:spPr>
    <a:noFill/>
    <a:ln w="9525" cap="flat" cmpd="sng" algn="ctr">
      <a:noFill/>
      <a:round/>
    </a:ln>
    <a:effectLst/>
  </c:spPr>
  <c:txPr>
    <a:bodyPr/>
    <a:lstStyle/>
    <a:p>
      <a:pPr>
        <a:defRPr/>
      </a:pPr>
      <a:endParaRPr lang="de-DE"/>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699694833444861E-2"/>
          <c:y val="7.9501021630670271E-2"/>
          <c:w val="0.86279256467316745"/>
          <c:h val="0.78554571382056959"/>
        </c:manualLayout>
      </c:layout>
      <c:barChart>
        <c:barDir val="col"/>
        <c:grouping val="clustered"/>
        <c:varyColors val="0"/>
        <c:ser>
          <c:idx val="2"/>
          <c:order val="0"/>
          <c:spPr>
            <a:solidFill>
              <a:schemeClr val="accent3"/>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0-2C36-49B3-B181-D025D0A715F0}"/>
            </c:ext>
          </c:extLst>
        </c:ser>
        <c:ser>
          <c:idx val="3"/>
          <c:order val="1"/>
          <c:spPr>
            <a:solidFill>
              <a:schemeClr val="accent4"/>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1-2C36-49B3-B181-D025D0A715F0}"/>
            </c:ext>
          </c:extLst>
        </c:ser>
        <c:ser>
          <c:idx val="1"/>
          <c:order val="2"/>
          <c:spPr>
            <a:solidFill>
              <a:schemeClr val="accent2"/>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2-2C36-49B3-B181-D025D0A715F0}"/>
            </c:ext>
          </c:extLst>
        </c:ser>
        <c:ser>
          <c:idx val="0"/>
          <c:order val="3"/>
          <c:spPr>
            <a:solidFill>
              <a:schemeClr val="accent1"/>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3-2C36-49B3-B181-D025D0A715F0}"/>
            </c:ext>
          </c:extLst>
        </c:ser>
        <c:dLbls>
          <c:showLegendKey val="0"/>
          <c:showVal val="0"/>
          <c:showCatName val="0"/>
          <c:showSerName val="0"/>
          <c:showPercent val="0"/>
          <c:showBubbleSize val="0"/>
        </c:dLbls>
        <c:gapWidth val="101"/>
        <c:overlap val="100"/>
        <c:axId val="1880551631"/>
        <c:axId val="1880548303"/>
      </c:barChart>
      <c:catAx>
        <c:axId val="1880551631"/>
        <c:scaling>
          <c:orientation val="minMax"/>
        </c:scaling>
        <c:delete val="1"/>
        <c:axPos val="b"/>
        <c:majorTickMark val="out"/>
        <c:minorTickMark val="none"/>
        <c:tickLblPos val="nextTo"/>
        <c:crossAx val="1880548303"/>
        <c:crosses val="autoZero"/>
        <c:auto val="1"/>
        <c:lblAlgn val="ctr"/>
        <c:lblOffset val="100"/>
        <c:noMultiLvlLbl val="0"/>
      </c:catAx>
      <c:valAx>
        <c:axId val="1880548303"/>
        <c:scaling>
          <c:orientation val="minMax"/>
        </c:scaling>
        <c:delete val="1"/>
        <c:axPos val="l"/>
        <c:numFmt formatCode="General" sourceLinked="1"/>
        <c:majorTickMark val="out"/>
        <c:minorTickMark val="none"/>
        <c:tickLblPos val="nextTo"/>
        <c:crossAx val="1880551631"/>
        <c:crosses val="autoZero"/>
        <c:crossBetween val="between"/>
      </c:valAx>
      <c:spPr>
        <a:solidFill>
          <a:srgbClr val="D7E2DC">
            <a:alpha val="72000"/>
          </a:srgbClr>
        </a:solidFill>
        <a:ln w="9525">
          <a:solidFill>
            <a:schemeClr val="bg1"/>
          </a:solidFill>
        </a:ln>
        <a:effectLst/>
      </c:spPr>
    </c:plotArea>
    <c:plotVisOnly val="1"/>
    <c:dispBlanksAs val="gap"/>
    <c:showDLblsOverMax val="0"/>
  </c:chart>
  <c:spPr>
    <a:noFill/>
    <a:ln w="9525" cap="flat" cmpd="sng" algn="ctr">
      <a:noFill/>
      <a:round/>
    </a:ln>
    <a:effectLst/>
  </c:spPr>
  <c:txPr>
    <a:bodyPr/>
    <a:lstStyle/>
    <a:p>
      <a:pPr>
        <a:defRPr/>
      </a:pPr>
      <a:endParaRPr lang="de-DE"/>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Miembros del consejo de administración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spPr>
            <a:solidFill>
              <a:schemeClr val="accent1"/>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7FA7-4D53-AD6D-C2F108806DE2}"/>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'Resultados - Indicadores Clave'!$M$19:$Q$19</c:f>
              <c:strCache>
                <c:ptCount val="5"/>
                <c:pt idx="0">
                  <c:v>Mujer</c:v>
                </c:pt>
                <c:pt idx="1">
                  <c:v>Masculino</c:v>
                </c:pt>
                <c:pt idx="2">
                  <c:v>Otro</c:v>
                </c:pt>
                <c:pt idx="3">
                  <c:v>Desconocido</c:v>
                </c:pt>
                <c:pt idx="4">
                  <c:v>Total</c:v>
                </c:pt>
              </c:strCache>
            </c:strRef>
          </c:cat>
          <c:val>
            <c:numRef>
              <c:f>'Resultados - Indicadores Clave'!$M$20:$Q$20</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7FA7-4D53-AD6D-C2F108806DE2}"/>
            </c:ext>
          </c:extLst>
        </c:ser>
        <c:dLbls>
          <c:showLegendKey val="0"/>
          <c:showVal val="0"/>
          <c:showCatName val="0"/>
          <c:showSerName val="0"/>
          <c:showPercent val="0"/>
          <c:showBubbleSize val="0"/>
        </c:dLbls>
        <c:gapWidth val="219"/>
        <c:overlap val="-27"/>
        <c:axId val="455673119"/>
        <c:axId val="456595455"/>
      </c:barChart>
      <c:catAx>
        <c:axId val="4556731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456595455"/>
        <c:crosses val="autoZero"/>
        <c:auto val="1"/>
        <c:lblAlgn val="ctr"/>
        <c:lblOffset val="100"/>
        <c:noMultiLvlLbl val="0"/>
      </c:catAx>
      <c:valAx>
        <c:axId val="456595455"/>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455673119"/>
        <c:crosses val="autoZero"/>
        <c:crossBetween val="between"/>
        <c:majorUnit val="0.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5" l="0.25" r="0.25" t="0.75" header="0.3" footer="0.3"/>
    <c:pageSetup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ES" sz="1400" b="0" i="0" u="none" strike="noStrike" baseline="0">
                <a:effectLst/>
              </a:rPr>
              <a:t>Todos los asalariados </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spPr>
            <a:solidFill>
              <a:schemeClr val="accent1"/>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7B94-46A6-812A-3533CA342E01}"/>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'Resultados - Indicadores Clave'!$M$19:$Q$19</c:f>
              <c:strCache>
                <c:ptCount val="5"/>
                <c:pt idx="0">
                  <c:v>Mujer</c:v>
                </c:pt>
                <c:pt idx="1">
                  <c:v>Masculino</c:v>
                </c:pt>
                <c:pt idx="2">
                  <c:v>Otro</c:v>
                </c:pt>
                <c:pt idx="3">
                  <c:v>Desconocido</c:v>
                </c:pt>
                <c:pt idx="4">
                  <c:v>Total</c:v>
                </c:pt>
              </c:strCache>
            </c:strRef>
          </c:cat>
          <c:val>
            <c:numRef>
              <c:f>'Resultados - Indicadores Clave'!$M$21:$Q$21</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7B94-46A6-812A-3533CA342E01}"/>
            </c:ext>
          </c:extLst>
        </c:ser>
        <c:dLbls>
          <c:showLegendKey val="0"/>
          <c:showVal val="0"/>
          <c:showCatName val="0"/>
          <c:showSerName val="0"/>
          <c:showPercent val="0"/>
          <c:showBubbleSize val="0"/>
        </c:dLbls>
        <c:gapWidth val="219"/>
        <c:overlap val="-27"/>
        <c:axId val="865725167"/>
        <c:axId val="856536719"/>
      </c:barChart>
      <c:catAx>
        <c:axId val="8657251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856536719"/>
        <c:crosses val="autoZero"/>
        <c:auto val="1"/>
        <c:lblAlgn val="ctr"/>
        <c:lblOffset val="100"/>
        <c:noMultiLvlLbl val="0"/>
      </c:catAx>
      <c:valAx>
        <c:axId val="856536719"/>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865725167"/>
        <c:crosses val="autoZero"/>
        <c:crossBetween val="between"/>
        <c:majorUnit val="0.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699694833444861E-2"/>
          <c:y val="7.9501021630670271E-2"/>
          <c:w val="0.86279256467316745"/>
          <c:h val="0.78554571382056959"/>
        </c:manualLayout>
      </c:layout>
      <c:barChart>
        <c:barDir val="col"/>
        <c:grouping val="clustered"/>
        <c:varyColors val="0"/>
        <c:ser>
          <c:idx val="2"/>
          <c:order val="0"/>
          <c:spPr>
            <a:solidFill>
              <a:schemeClr val="accent3"/>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0-E5C0-4FA9-9CE2-EE3AFAA769EE}"/>
            </c:ext>
          </c:extLst>
        </c:ser>
        <c:dLbls>
          <c:showLegendKey val="0"/>
          <c:showVal val="0"/>
          <c:showCatName val="0"/>
          <c:showSerName val="0"/>
          <c:showPercent val="0"/>
          <c:showBubbleSize val="0"/>
        </c:dLbls>
        <c:gapWidth val="101"/>
        <c:overlap val="100"/>
        <c:axId val="1880551631"/>
        <c:axId val="1880548303"/>
      </c:barChart>
      <c:catAx>
        <c:axId val="1880551631"/>
        <c:scaling>
          <c:orientation val="minMax"/>
        </c:scaling>
        <c:delete val="1"/>
        <c:axPos val="b"/>
        <c:majorTickMark val="out"/>
        <c:minorTickMark val="none"/>
        <c:tickLblPos val="nextTo"/>
        <c:crossAx val="1880548303"/>
        <c:crosses val="autoZero"/>
        <c:auto val="1"/>
        <c:lblAlgn val="ctr"/>
        <c:lblOffset val="100"/>
        <c:noMultiLvlLbl val="0"/>
      </c:catAx>
      <c:valAx>
        <c:axId val="1880548303"/>
        <c:scaling>
          <c:orientation val="minMax"/>
        </c:scaling>
        <c:delete val="1"/>
        <c:axPos val="l"/>
        <c:numFmt formatCode="General" sourceLinked="1"/>
        <c:majorTickMark val="out"/>
        <c:minorTickMark val="none"/>
        <c:tickLblPos val="nextTo"/>
        <c:crossAx val="1880551631"/>
        <c:crosses val="autoZero"/>
        <c:crossBetween val="between"/>
      </c:valAx>
      <c:spPr>
        <a:solidFill>
          <a:srgbClr val="D7E2DC">
            <a:alpha val="72000"/>
          </a:srgbClr>
        </a:solidFill>
        <a:ln w="9525">
          <a:solidFill>
            <a:schemeClr val="bg1"/>
          </a:solidFill>
        </a:ln>
        <a:effectLst/>
      </c:spPr>
    </c:plotArea>
    <c:plotVisOnly val="1"/>
    <c:dispBlanksAs val="gap"/>
    <c:showDLblsOverMax val="0"/>
  </c:chart>
  <c:spPr>
    <a:noFill/>
    <a:ln w="9525" cap="flat" cmpd="sng" algn="ctr">
      <a:noFill/>
      <a:round/>
    </a:ln>
    <a:effectLst/>
  </c:spPr>
  <c:txPr>
    <a:bodyPr/>
    <a:lstStyle/>
    <a:p>
      <a:pPr>
        <a:defRPr/>
      </a:pPr>
      <a:endParaRPr lang="de-DE"/>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Dirección ejecutiva (CEO y subordinados directos del CEO)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spPr>
            <a:solidFill>
              <a:schemeClr val="accent1"/>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2D75-4551-9DCC-96060D12EA7A}"/>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'Resultados - Indicadores Clave'!$M$19:$Q$19</c:f>
              <c:strCache>
                <c:ptCount val="5"/>
                <c:pt idx="0">
                  <c:v>Mujer</c:v>
                </c:pt>
                <c:pt idx="1">
                  <c:v>Masculino</c:v>
                </c:pt>
                <c:pt idx="2">
                  <c:v>Otro</c:v>
                </c:pt>
                <c:pt idx="3">
                  <c:v>Desconocido</c:v>
                </c:pt>
                <c:pt idx="4">
                  <c:v>Total</c:v>
                </c:pt>
              </c:strCache>
            </c:strRef>
          </c:cat>
          <c:val>
            <c:numRef>
              <c:f>'Resultados - Indicadores Clave'!$M$22:$Q$22</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2D75-4551-9DCC-96060D12EA7A}"/>
            </c:ext>
          </c:extLst>
        </c:ser>
        <c:dLbls>
          <c:showLegendKey val="0"/>
          <c:showVal val="0"/>
          <c:showCatName val="0"/>
          <c:showSerName val="0"/>
          <c:showPercent val="0"/>
          <c:showBubbleSize val="0"/>
        </c:dLbls>
        <c:gapWidth val="219"/>
        <c:overlap val="-27"/>
        <c:axId val="455693759"/>
        <c:axId val="856535231"/>
      </c:barChart>
      <c:catAx>
        <c:axId val="45569375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856535231"/>
        <c:crosses val="autoZero"/>
        <c:auto val="1"/>
        <c:lblAlgn val="ctr"/>
        <c:lblOffset val="100"/>
        <c:noMultiLvlLbl val="0"/>
      </c:catAx>
      <c:valAx>
        <c:axId val="856535231"/>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455693759"/>
        <c:crosses val="autoZero"/>
        <c:crossBetween val="between"/>
        <c:majorUnit val="0.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Gerentes de personas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spPr>
            <a:solidFill>
              <a:schemeClr val="accent1"/>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9AE0-46D6-B5F7-0AE93A8134EC}"/>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'Resultados - Indicadores Clave'!$M$19:$Q$19</c:f>
              <c:strCache>
                <c:ptCount val="5"/>
                <c:pt idx="0">
                  <c:v>Mujer</c:v>
                </c:pt>
                <c:pt idx="1">
                  <c:v>Masculino</c:v>
                </c:pt>
                <c:pt idx="2">
                  <c:v>Otro</c:v>
                </c:pt>
                <c:pt idx="3">
                  <c:v>Desconocido</c:v>
                </c:pt>
                <c:pt idx="4">
                  <c:v>Total</c:v>
                </c:pt>
              </c:strCache>
            </c:strRef>
          </c:cat>
          <c:val>
            <c:numRef>
              <c:f>'Resultados - Indicadores Clave'!$M$23:$Q$23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9AE0-46D6-B5F7-0AE93A8134EC}"/>
            </c:ext>
          </c:extLst>
        </c:ser>
        <c:dLbls>
          <c:showLegendKey val="0"/>
          <c:showVal val="0"/>
          <c:showCatName val="0"/>
          <c:showSerName val="0"/>
          <c:showPercent val="0"/>
          <c:showBubbleSize val="0"/>
        </c:dLbls>
        <c:gapWidth val="219"/>
        <c:overlap val="-27"/>
        <c:axId val="455681759"/>
        <c:axId val="845873855"/>
      </c:barChart>
      <c:catAx>
        <c:axId val="45568175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845873855"/>
        <c:crosses val="autoZero"/>
        <c:auto val="1"/>
        <c:lblAlgn val="ctr"/>
        <c:lblOffset val="100"/>
        <c:noMultiLvlLbl val="0"/>
      </c:catAx>
      <c:valAx>
        <c:axId val="845873855"/>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455681759"/>
        <c:crosses val="autoZero"/>
        <c:crossBetween val="between"/>
        <c:majorUnit val="0.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de-DE" sz="1400" b="0" i="0" u="none" strike="noStrike" baseline="0">
                <a:effectLst/>
              </a:rPr>
              <a:t>Agentes con licencia </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spPr>
            <a:solidFill>
              <a:schemeClr val="accent1"/>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2DEF-49FB-A47C-C67D6264DD78}"/>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'Resultados - Indicadores Clave'!$M$19:$Q$19</c:f>
              <c:strCache>
                <c:ptCount val="5"/>
                <c:pt idx="0">
                  <c:v>Mujer</c:v>
                </c:pt>
                <c:pt idx="1">
                  <c:v>Masculino</c:v>
                </c:pt>
                <c:pt idx="2">
                  <c:v>Otro</c:v>
                </c:pt>
                <c:pt idx="3">
                  <c:v>Desconocido</c:v>
                </c:pt>
                <c:pt idx="4">
                  <c:v>Total</c:v>
                </c:pt>
              </c:strCache>
            </c:strRef>
          </c:cat>
          <c:val>
            <c:numRef>
              <c:f>'Resultados - Indicadores Clave'!$M$24:$Q$24</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2DEF-49FB-A47C-C67D6264DD78}"/>
            </c:ext>
          </c:extLst>
        </c:ser>
        <c:dLbls>
          <c:showLegendKey val="0"/>
          <c:showVal val="0"/>
          <c:showCatName val="0"/>
          <c:showSerName val="0"/>
          <c:showPercent val="0"/>
          <c:showBubbleSize val="0"/>
        </c:dLbls>
        <c:gapWidth val="219"/>
        <c:overlap val="-27"/>
        <c:axId val="877192319"/>
        <c:axId val="845882783"/>
      </c:barChart>
      <c:catAx>
        <c:axId val="8771923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845882783"/>
        <c:crosses val="autoZero"/>
        <c:auto val="1"/>
        <c:lblAlgn val="ctr"/>
        <c:lblOffset val="100"/>
        <c:noMultiLvlLbl val="0"/>
      </c:catAx>
      <c:valAx>
        <c:axId val="845882783"/>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877192319"/>
        <c:crosses val="autoZero"/>
        <c:crossBetween val="between"/>
        <c:majorUnit val="0.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Miembros del consejo de administración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spPr>
            <a:solidFill>
              <a:schemeClr val="accent1"/>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5B4D-4930-BF9D-A4280C0FA03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'Resultados - Indicadores Clave'!$M$19:$Q$19</c:f>
              <c:strCache>
                <c:ptCount val="5"/>
                <c:pt idx="0">
                  <c:v>Mujer</c:v>
                </c:pt>
                <c:pt idx="1">
                  <c:v>Masculino</c:v>
                </c:pt>
                <c:pt idx="2">
                  <c:v>Otro</c:v>
                </c:pt>
                <c:pt idx="3">
                  <c:v>Desconocido</c:v>
                </c:pt>
                <c:pt idx="4">
                  <c:v>Total</c:v>
                </c:pt>
              </c:strCache>
            </c:strRef>
          </c:cat>
          <c:val>
            <c:numRef>
              <c:f>'Resultados - Indicadores Clave'!$M$27:$Q$27</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5B4D-4930-BF9D-A4280C0FA03E}"/>
            </c:ext>
          </c:extLst>
        </c:ser>
        <c:dLbls>
          <c:showLegendKey val="0"/>
          <c:showVal val="0"/>
          <c:showCatName val="0"/>
          <c:showSerName val="0"/>
          <c:showPercent val="0"/>
          <c:showBubbleSize val="0"/>
        </c:dLbls>
        <c:gapWidth val="219"/>
        <c:overlap val="-27"/>
        <c:axId val="455673119"/>
        <c:axId val="456595455"/>
      </c:barChart>
      <c:catAx>
        <c:axId val="4556731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456595455"/>
        <c:crosses val="autoZero"/>
        <c:auto val="1"/>
        <c:lblAlgn val="ctr"/>
        <c:lblOffset val="100"/>
        <c:noMultiLvlLbl val="0"/>
      </c:catAx>
      <c:valAx>
        <c:axId val="45659545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45567311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5" l="0.25" r="0.25" t="0.75" header="0.3" footer="0.3"/>
    <c:pageSetup orientation="landscape"/>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Todos los asalariados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spPr>
            <a:solidFill>
              <a:schemeClr val="accent1"/>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1C66-4916-BA52-FD80EAC36B7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'Resultados - Indicadores Clave'!$M$19:$Q$19</c:f>
              <c:strCache>
                <c:ptCount val="5"/>
                <c:pt idx="0">
                  <c:v>Mujer</c:v>
                </c:pt>
                <c:pt idx="1">
                  <c:v>Masculino</c:v>
                </c:pt>
                <c:pt idx="2">
                  <c:v>Otro</c:v>
                </c:pt>
                <c:pt idx="3">
                  <c:v>Desconocido</c:v>
                </c:pt>
                <c:pt idx="4">
                  <c:v>Total</c:v>
                </c:pt>
              </c:strCache>
            </c:strRef>
          </c:cat>
          <c:val>
            <c:numRef>
              <c:f>'Resultados - Indicadores Clave'!$M$28:$Q$28</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1C66-4916-BA52-FD80EAC36B75}"/>
            </c:ext>
          </c:extLst>
        </c:ser>
        <c:dLbls>
          <c:showLegendKey val="0"/>
          <c:showVal val="0"/>
          <c:showCatName val="0"/>
          <c:showSerName val="0"/>
          <c:showPercent val="0"/>
          <c:showBubbleSize val="0"/>
        </c:dLbls>
        <c:gapWidth val="219"/>
        <c:overlap val="-27"/>
        <c:axId val="865725167"/>
        <c:axId val="856536719"/>
      </c:barChart>
      <c:catAx>
        <c:axId val="8657251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856536719"/>
        <c:crosses val="autoZero"/>
        <c:auto val="1"/>
        <c:lblAlgn val="ctr"/>
        <c:lblOffset val="100"/>
        <c:noMultiLvlLbl val="0"/>
      </c:catAx>
      <c:valAx>
        <c:axId val="85653671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86572516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Dirección ejecutiva (CEO y subordinados directos del CEO)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spPr>
            <a:solidFill>
              <a:schemeClr val="accent1"/>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5223-4C14-90C0-8F867676D5D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'Resultados - Indicadores Clave'!$M$19:$Q$19</c:f>
              <c:strCache>
                <c:ptCount val="5"/>
                <c:pt idx="0">
                  <c:v>Mujer</c:v>
                </c:pt>
                <c:pt idx="1">
                  <c:v>Masculino</c:v>
                </c:pt>
                <c:pt idx="2">
                  <c:v>Otro</c:v>
                </c:pt>
                <c:pt idx="3">
                  <c:v>Desconocido</c:v>
                </c:pt>
                <c:pt idx="4">
                  <c:v>Total</c:v>
                </c:pt>
              </c:strCache>
            </c:strRef>
          </c:cat>
          <c:val>
            <c:numRef>
              <c:f>'Resultados - Indicadores Clave'!$M$29:$Q$29</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5223-4C14-90C0-8F867676D5D0}"/>
            </c:ext>
          </c:extLst>
        </c:ser>
        <c:dLbls>
          <c:showLegendKey val="0"/>
          <c:showVal val="0"/>
          <c:showCatName val="0"/>
          <c:showSerName val="0"/>
          <c:showPercent val="0"/>
          <c:showBubbleSize val="0"/>
        </c:dLbls>
        <c:gapWidth val="219"/>
        <c:overlap val="-27"/>
        <c:axId val="455693759"/>
        <c:axId val="856535231"/>
      </c:barChart>
      <c:catAx>
        <c:axId val="45569375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856535231"/>
        <c:crosses val="autoZero"/>
        <c:auto val="1"/>
        <c:lblAlgn val="ctr"/>
        <c:lblOffset val="100"/>
        <c:noMultiLvlLbl val="0"/>
      </c:catAx>
      <c:valAx>
        <c:axId val="85653523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45569375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Gerentes de personas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spPr>
            <a:solidFill>
              <a:schemeClr val="accent1"/>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3876-4EBD-A8F4-6086155D832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'Resultados - Indicadores Clave'!$M$19:$Q$19</c:f>
              <c:strCache>
                <c:ptCount val="5"/>
                <c:pt idx="0">
                  <c:v>Mujer</c:v>
                </c:pt>
                <c:pt idx="1">
                  <c:v>Masculino</c:v>
                </c:pt>
                <c:pt idx="2">
                  <c:v>Otro</c:v>
                </c:pt>
                <c:pt idx="3">
                  <c:v>Desconocido</c:v>
                </c:pt>
                <c:pt idx="4">
                  <c:v>Total</c:v>
                </c:pt>
              </c:strCache>
            </c:strRef>
          </c:cat>
          <c:val>
            <c:numRef>
              <c:f>'Resultados - Indicadores Clave'!$M$30:$Q$30</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3876-4EBD-A8F4-6086155D8323}"/>
            </c:ext>
          </c:extLst>
        </c:ser>
        <c:dLbls>
          <c:showLegendKey val="0"/>
          <c:showVal val="0"/>
          <c:showCatName val="0"/>
          <c:showSerName val="0"/>
          <c:showPercent val="0"/>
          <c:showBubbleSize val="0"/>
        </c:dLbls>
        <c:gapWidth val="219"/>
        <c:overlap val="-27"/>
        <c:axId val="455681759"/>
        <c:axId val="845873855"/>
      </c:barChart>
      <c:catAx>
        <c:axId val="45568175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845873855"/>
        <c:crosses val="autoZero"/>
        <c:auto val="1"/>
        <c:lblAlgn val="ctr"/>
        <c:lblOffset val="100"/>
        <c:noMultiLvlLbl val="0"/>
      </c:catAx>
      <c:valAx>
        <c:axId val="84587385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45568175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Agentes con licencia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spPr>
            <a:solidFill>
              <a:schemeClr val="accent1"/>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7DDD-4D36-933F-367F7373110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'Resultados - Indicadores Clave'!$M$19:$Q$19</c:f>
              <c:strCache>
                <c:ptCount val="5"/>
                <c:pt idx="0">
                  <c:v>Mujer</c:v>
                </c:pt>
                <c:pt idx="1">
                  <c:v>Masculino</c:v>
                </c:pt>
                <c:pt idx="2">
                  <c:v>Otro</c:v>
                </c:pt>
                <c:pt idx="3">
                  <c:v>Desconocido</c:v>
                </c:pt>
                <c:pt idx="4">
                  <c:v>Total</c:v>
                </c:pt>
              </c:strCache>
            </c:strRef>
          </c:cat>
          <c:val>
            <c:numRef>
              <c:f>'Resultados - Indicadores Clave'!$M$31:$Q$31</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7DDD-4D36-933F-367F7373110D}"/>
            </c:ext>
          </c:extLst>
        </c:ser>
        <c:dLbls>
          <c:showLegendKey val="0"/>
          <c:showVal val="0"/>
          <c:showCatName val="0"/>
          <c:showSerName val="0"/>
          <c:showPercent val="0"/>
          <c:showBubbleSize val="0"/>
        </c:dLbls>
        <c:gapWidth val="219"/>
        <c:overlap val="-27"/>
        <c:axId val="877192319"/>
        <c:axId val="845882783"/>
      </c:barChart>
      <c:catAx>
        <c:axId val="8771923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845882783"/>
        <c:crosses val="autoZero"/>
        <c:auto val="1"/>
        <c:lblAlgn val="ctr"/>
        <c:lblOffset val="100"/>
        <c:noMultiLvlLbl val="0"/>
      </c:catAx>
      <c:valAx>
        <c:axId val="845882783"/>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87719231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Miembros del consejo de administración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spPr>
            <a:solidFill>
              <a:schemeClr val="accent1"/>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5EFD-4D28-B339-13C8A12CF1D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'Resultados - Indicadores Clave'!$M$19:$Q$19</c:f>
              <c:strCache>
                <c:ptCount val="5"/>
                <c:pt idx="0">
                  <c:v>Mujer</c:v>
                </c:pt>
                <c:pt idx="1">
                  <c:v>Masculino</c:v>
                </c:pt>
                <c:pt idx="2">
                  <c:v>Otro</c:v>
                </c:pt>
                <c:pt idx="3">
                  <c:v>Desconocido</c:v>
                </c:pt>
                <c:pt idx="4">
                  <c:v>Total</c:v>
                </c:pt>
              </c:strCache>
            </c:strRef>
          </c:cat>
          <c:val>
            <c:numRef>
              <c:f>'Resultados - Indicadores Clave'!$M$34:$Q$34</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2-5EFD-4D28-B339-13C8A12CF1DB}"/>
            </c:ext>
          </c:extLst>
        </c:ser>
        <c:dLbls>
          <c:showLegendKey val="0"/>
          <c:showVal val="0"/>
          <c:showCatName val="0"/>
          <c:showSerName val="0"/>
          <c:showPercent val="0"/>
          <c:showBubbleSize val="0"/>
        </c:dLbls>
        <c:gapWidth val="219"/>
        <c:overlap val="-27"/>
        <c:axId val="455673119"/>
        <c:axId val="456595455"/>
      </c:barChart>
      <c:catAx>
        <c:axId val="4556731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456595455"/>
        <c:crosses val="autoZero"/>
        <c:auto val="1"/>
        <c:lblAlgn val="ctr"/>
        <c:lblOffset val="100"/>
        <c:noMultiLvlLbl val="0"/>
      </c:catAx>
      <c:valAx>
        <c:axId val="456595455"/>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45567311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5" l="0.25" r="0.25" t="0.75" header="0.3" footer="0.3"/>
    <c:pageSetup orientation="landscape"/>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Todos los asalariados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spPr>
            <a:solidFill>
              <a:schemeClr val="accent1"/>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19C8-4B5C-B42D-2D4468C85D8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'Resultados - Indicadores Clave'!$M$19:$Q$19</c:f>
              <c:strCache>
                <c:ptCount val="5"/>
                <c:pt idx="0">
                  <c:v>Mujer</c:v>
                </c:pt>
                <c:pt idx="1">
                  <c:v>Masculino</c:v>
                </c:pt>
                <c:pt idx="2">
                  <c:v>Otro</c:v>
                </c:pt>
                <c:pt idx="3">
                  <c:v>Desconocido</c:v>
                </c:pt>
                <c:pt idx="4">
                  <c:v>Total</c:v>
                </c:pt>
              </c:strCache>
            </c:strRef>
          </c:cat>
          <c:val>
            <c:numRef>
              <c:f>'Resultados - Indicadores Clave'!$M$35:$Q$35</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2-19C8-4B5C-B42D-2D4468C85D87}"/>
            </c:ext>
          </c:extLst>
        </c:ser>
        <c:dLbls>
          <c:showLegendKey val="0"/>
          <c:showVal val="0"/>
          <c:showCatName val="0"/>
          <c:showSerName val="0"/>
          <c:showPercent val="0"/>
          <c:showBubbleSize val="0"/>
        </c:dLbls>
        <c:gapWidth val="219"/>
        <c:overlap val="-27"/>
        <c:axId val="865725167"/>
        <c:axId val="856536719"/>
      </c:barChart>
      <c:catAx>
        <c:axId val="8657251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856536719"/>
        <c:crosses val="autoZero"/>
        <c:auto val="1"/>
        <c:lblAlgn val="ctr"/>
        <c:lblOffset val="100"/>
        <c:noMultiLvlLbl val="0"/>
      </c:catAx>
      <c:valAx>
        <c:axId val="856536719"/>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86572516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699694833444861E-2"/>
          <c:y val="7.9501021630670271E-2"/>
          <c:w val="0.86279256467316745"/>
          <c:h val="0.78554571382056959"/>
        </c:manualLayout>
      </c:layout>
      <c:barChart>
        <c:barDir val="col"/>
        <c:grouping val="clustered"/>
        <c:varyColors val="0"/>
        <c:ser>
          <c:idx val="2"/>
          <c:order val="0"/>
          <c:spPr>
            <a:solidFill>
              <a:schemeClr val="accent3"/>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0-1C0D-434A-AE80-B154F701A208}"/>
            </c:ext>
          </c:extLst>
        </c:ser>
        <c:ser>
          <c:idx val="3"/>
          <c:order val="1"/>
          <c:spPr>
            <a:solidFill>
              <a:schemeClr val="accent4"/>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1-1C0D-434A-AE80-B154F701A208}"/>
            </c:ext>
          </c:extLst>
        </c:ser>
        <c:ser>
          <c:idx val="1"/>
          <c:order val="2"/>
          <c:spPr>
            <a:solidFill>
              <a:schemeClr val="accent2"/>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2-1C0D-434A-AE80-B154F701A208}"/>
            </c:ext>
          </c:extLst>
        </c:ser>
        <c:ser>
          <c:idx val="0"/>
          <c:order val="3"/>
          <c:spPr>
            <a:solidFill>
              <a:schemeClr val="accent1"/>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3-1C0D-434A-AE80-B154F701A208}"/>
            </c:ext>
          </c:extLst>
        </c:ser>
        <c:dLbls>
          <c:showLegendKey val="0"/>
          <c:showVal val="0"/>
          <c:showCatName val="0"/>
          <c:showSerName val="0"/>
          <c:showPercent val="0"/>
          <c:showBubbleSize val="0"/>
        </c:dLbls>
        <c:gapWidth val="101"/>
        <c:overlap val="100"/>
        <c:axId val="1880551631"/>
        <c:axId val="1880548303"/>
      </c:barChart>
      <c:catAx>
        <c:axId val="1880551631"/>
        <c:scaling>
          <c:orientation val="minMax"/>
        </c:scaling>
        <c:delete val="1"/>
        <c:axPos val="b"/>
        <c:majorTickMark val="out"/>
        <c:minorTickMark val="none"/>
        <c:tickLblPos val="nextTo"/>
        <c:crossAx val="1880548303"/>
        <c:crosses val="autoZero"/>
        <c:auto val="1"/>
        <c:lblAlgn val="ctr"/>
        <c:lblOffset val="100"/>
        <c:noMultiLvlLbl val="0"/>
      </c:catAx>
      <c:valAx>
        <c:axId val="1880548303"/>
        <c:scaling>
          <c:orientation val="minMax"/>
        </c:scaling>
        <c:delete val="1"/>
        <c:axPos val="l"/>
        <c:numFmt formatCode="General" sourceLinked="1"/>
        <c:majorTickMark val="out"/>
        <c:minorTickMark val="none"/>
        <c:tickLblPos val="nextTo"/>
        <c:crossAx val="1880551631"/>
        <c:crosses val="autoZero"/>
        <c:crossBetween val="between"/>
      </c:valAx>
      <c:spPr>
        <a:solidFill>
          <a:srgbClr val="D7E2DC">
            <a:alpha val="72000"/>
          </a:srgbClr>
        </a:solidFill>
        <a:ln w="9525">
          <a:solidFill>
            <a:schemeClr val="bg1"/>
          </a:solidFill>
        </a:ln>
        <a:effectLst/>
      </c:spPr>
    </c:plotArea>
    <c:plotVisOnly val="1"/>
    <c:dispBlanksAs val="gap"/>
    <c:showDLblsOverMax val="0"/>
  </c:chart>
  <c:spPr>
    <a:noFill/>
    <a:ln w="9525" cap="flat" cmpd="sng" algn="ctr">
      <a:noFill/>
      <a:round/>
    </a:ln>
    <a:effectLst/>
  </c:spPr>
  <c:txPr>
    <a:bodyPr/>
    <a:lstStyle/>
    <a:p>
      <a:pPr>
        <a:defRPr/>
      </a:pPr>
      <a:endParaRPr lang="de-DE"/>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Dirección ejecutiva (CEO y subordinados directos del CEO)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spPr>
            <a:solidFill>
              <a:schemeClr val="accent1"/>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897E-478A-BD8B-3D1FCE23ED4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'Resultados - Indicadores Clave'!$M$19:$Q$19</c:f>
              <c:strCache>
                <c:ptCount val="5"/>
                <c:pt idx="0">
                  <c:v>Mujer</c:v>
                </c:pt>
                <c:pt idx="1">
                  <c:v>Masculino</c:v>
                </c:pt>
                <c:pt idx="2">
                  <c:v>Otro</c:v>
                </c:pt>
                <c:pt idx="3">
                  <c:v>Desconocido</c:v>
                </c:pt>
                <c:pt idx="4">
                  <c:v>Total</c:v>
                </c:pt>
              </c:strCache>
            </c:strRef>
          </c:cat>
          <c:val>
            <c:numRef>
              <c:f>'Resultados - Indicadores Clave'!$M$36:$Q$36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2-897E-478A-BD8B-3D1FCE23ED43}"/>
            </c:ext>
          </c:extLst>
        </c:ser>
        <c:dLbls>
          <c:showLegendKey val="0"/>
          <c:showVal val="0"/>
          <c:showCatName val="0"/>
          <c:showSerName val="0"/>
          <c:showPercent val="0"/>
          <c:showBubbleSize val="0"/>
        </c:dLbls>
        <c:gapWidth val="219"/>
        <c:overlap val="-27"/>
        <c:axId val="455693759"/>
        <c:axId val="856535231"/>
      </c:barChart>
      <c:catAx>
        <c:axId val="45569375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856535231"/>
        <c:crosses val="autoZero"/>
        <c:auto val="1"/>
        <c:lblAlgn val="ctr"/>
        <c:lblOffset val="100"/>
        <c:noMultiLvlLbl val="0"/>
      </c:catAx>
      <c:valAx>
        <c:axId val="856535231"/>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45569375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ES" sz="1400" b="0" i="0" u="none" strike="noStrike" baseline="0">
                <a:effectLst/>
              </a:rPr>
              <a:t>Gerentes de personas </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spPr>
            <a:solidFill>
              <a:schemeClr val="accent1"/>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27F6-427C-821C-8347196E0FF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'Resultados - Indicadores Clave'!$M$19:$Q$19</c:f>
              <c:strCache>
                <c:ptCount val="5"/>
                <c:pt idx="0">
                  <c:v>Mujer</c:v>
                </c:pt>
                <c:pt idx="1">
                  <c:v>Masculino</c:v>
                </c:pt>
                <c:pt idx="2">
                  <c:v>Otro</c:v>
                </c:pt>
                <c:pt idx="3">
                  <c:v>Desconocido</c:v>
                </c:pt>
                <c:pt idx="4">
                  <c:v>Total</c:v>
                </c:pt>
              </c:strCache>
            </c:strRef>
          </c:cat>
          <c:val>
            <c:numRef>
              <c:f>'Resultados - Indicadores Clave'!$M$37:$Q$37</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2-27F6-427C-821C-8347196E0FF1}"/>
            </c:ext>
          </c:extLst>
        </c:ser>
        <c:dLbls>
          <c:showLegendKey val="0"/>
          <c:showVal val="0"/>
          <c:showCatName val="0"/>
          <c:showSerName val="0"/>
          <c:showPercent val="0"/>
          <c:showBubbleSize val="0"/>
        </c:dLbls>
        <c:gapWidth val="219"/>
        <c:overlap val="-27"/>
        <c:axId val="455681759"/>
        <c:axId val="845873855"/>
      </c:barChart>
      <c:catAx>
        <c:axId val="45568175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845873855"/>
        <c:crosses val="autoZero"/>
        <c:auto val="1"/>
        <c:lblAlgn val="ctr"/>
        <c:lblOffset val="100"/>
        <c:noMultiLvlLbl val="0"/>
      </c:catAx>
      <c:valAx>
        <c:axId val="845873855"/>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45568175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Agentes con licencia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spPr>
            <a:solidFill>
              <a:schemeClr val="accent1"/>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EE5B-4790-90F4-B187C5AB4F4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'Resultados - Indicadores Clave'!$M$19:$Q$19</c:f>
              <c:strCache>
                <c:ptCount val="5"/>
                <c:pt idx="0">
                  <c:v>Mujer</c:v>
                </c:pt>
                <c:pt idx="1">
                  <c:v>Masculino</c:v>
                </c:pt>
                <c:pt idx="2">
                  <c:v>Otro</c:v>
                </c:pt>
                <c:pt idx="3">
                  <c:v>Desconocido</c:v>
                </c:pt>
                <c:pt idx="4">
                  <c:v>Total</c:v>
                </c:pt>
              </c:strCache>
            </c:strRef>
          </c:cat>
          <c:val>
            <c:numRef>
              <c:f>'Resultados - Indicadores Clave'!$M$38:$Q$38</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2-EE5B-4790-90F4-B187C5AB4F40}"/>
            </c:ext>
          </c:extLst>
        </c:ser>
        <c:dLbls>
          <c:showLegendKey val="0"/>
          <c:showVal val="0"/>
          <c:showCatName val="0"/>
          <c:showSerName val="0"/>
          <c:showPercent val="0"/>
          <c:showBubbleSize val="0"/>
        </c:dLbls>
        <c:gapWidth val="219"/>
        <c:overlap val="-27"/>
        <c:axId val="877192319"/>
        <c:axId val="845882783"/>
      </c:barChart>
      <c:catAx>
        <c:axId val="8771923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845882783"/>
        <c:crosses val="autoZero"/>
        <c:auto val="1"/>
        <c:lblAlgn val="ctr"/>
        <c:lblOffset val="100"/>
        <c:noMultiLvlLbl val="0"/>
      </c:catAx>
      <c:valAx>
        <c:axId val="845882783"/>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87719231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ES" sz="1400" b="0" i="0" u="none" strike="noStrike" baseline="0">
                <a:effectLst/>
              </a:rPr>
              <a:t>Todos los asalariados </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spPr>
            <a:solidFill>
              <a:schemeClr val="accent1"/>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A5A0-4218-B31A-A93BFE11AAC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'Resultados - Indicadores Clave'!$M$19:$Q$19</c:f>
              <c:strCache>
                <c:ptCount val="5"/>
                <c:pt idx="0">
                  <c:v>Mujer</c:v>
                </c:pt>
                <c:pt idx="1">
                  <c:v>Masculino</c:v>
                </c:pt>
                <c:pt idx="2">
                  <c:v>Otro</c:v>
                </c:pt>
                <c:pt idx="3">
                  <c:v>Desconocido</c:v>
                </c:pt>
                <c:pt idx="4">
                  <c:v>Total</c:v>
                </c:pt>
              </c:strCache>
            </c:strRef>
          </c:cat>
          <c:val>
            <c:numRef>
              <c:f>'Resultados - Indicadores Clave'!$M$41:$Q$41</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2-A5A0-4218-B31A-A93BFE11AAC5}"/>
            </c:ext>
          </c:extLst>
        </c:ser>
        <c:dLbls>
          <c:showLegendKey val="0"/>
          <c:showVal val="0"/>
          <c:showCatName val="0"/>
          <c:showSerName val="0"/>
          <c:showPercent val="0"/>
          <c:showBubbleSize val="0"/>
        </c:dLbls>
        <c:gapWidth val="219"/>
        <c:overlap val="-27"/>
        <c:axId val="865725167"/>
        <c:axId val="856536719"/>
      </c:barChart>
      <c:catAx>
        <c:axId val="8657251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856536719"/>
        <c:crosses val="autoZero"/>
        <c:auto val="1"/>
        <c:lblAlgn val="ctr"/>
        <c:lblOffset val="100"/>
        <c:noMultiLvlLbl val="0"/>
      </c:catAx>
      <c:valAx>
        <c:axId val="856536719"/>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86572516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Dirección ejecutiva (CEO y subordinados directos del CEO)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spPr>
            <a:solidFill>
              <a:schemeClr val="accent1"/>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780F-4621-81E9-B3C588E4D75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'Resultados - Indicadores Clave'!$M$19:$Q$19</c:f>
              <c:strCache>
                <c:ptCount val="5"/>
                <c:pt idx="0">
                  <c:v>Mujer</c:v>
                </c:pt>
                <c:pt idx="1">
                  <c:v>Masculino</c:v>
                </c:pt>
                <c:pt idx="2">
                  <c:v>Otro</c:v>
                </c:pt>
                <c:pt idx="3">
                  <c:v>Desconocido</c:v>
                </c:pt>
                <c:pt idx="4">
                  <c:v>Total</c:v>
                </c:pt>
              </c:strCache>
            </c:strRef>
          </c:cat>
          <c:val>
            <c:numRef>
              <c:f>'Resultados - Indicadores Clave'!$M$42:$Q$42</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2-780F-4621-81E9-B3C588E4D75F}"/>
            </c:ext>
          </c:extLst>
        </c:ser>
        <c:dLbls>
          <c:showLegendKey val="0"/>
          <c:showVal val="0"/>
          <c:showCatName val="0"/>
          <c:showSerName val="0"/>
          <c:showPercent val="0"/>
          <c:showBubbleSize val="0"/>
        </c:dLbls>
        <c:gapWidth val="219"/>
        <c:overlap val="-27"/>
        <c:axId val="455693759"/>
        <c:axId val="856535231"/>
      </c:barChart>
      <c:catAx>
        <c:axId val="45569375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856535231"/>
        <c:crosses val="autoZero"/>
        <c:auto val="1"/>
        <c:lblAlgn val="ctr"/>
        <c:lblOffset val="100"/>
        <c:noMultiLvlLbl val="0"/>
      </c:catAx>
      <c:valAx>
        <c:axId val="856535231"/>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45569375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ES" sz="1400" b="0" i="0" u="none" strike="noStrike" baseline="0">
                <a:effectLst/>
              </a:rPr>
              <a:t>Gerentes de personas </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spPr>
            <a:solidFill>
              <a:schemeClr val="accent1"/>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5ACF-4B94-BBDE-A7D7CAF9120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'Resultados - Indicadores Clave'!$M$19:$Q$19</c:f>
              <c:strCache>
                <c:ptCount val="5"/>
                <c:pt idx="0">
                  <c:v>Mujer</c:v>
                </c:pt>
                <c:pt idx="1">
                  <c:v>Masculino</c:v>
                </c:pt>
                <c:pt idx="2">
                  <c:v>Otro</c:v>
                </c:pt>
                <c:pt idx="3">
                  <c:v>Desconocido</c:v>
                </c:pt>
                <c:pt idx="4">
                  <c:v>Total</c:v>
                </c:pt>
              </c:strCache>
            </c:strRef>
          </c:cat>
          <c:val>
            <c:numRef>
              <c:f>'Resultados - Indicadores Clave'!$M$43:$Q$43</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2-5ACF-4B94-BBDE-A7D7CAF91203}"/>
            </c:ext>
          </c:extLst>
        </c:ser>
        <c:dLbls>
          <c:showLegendKey val="0"/>
          <c:showVal val="0"/>
          <c:showCatName val="0"/>
          <c:showSerName val="0"/>
          <c:showPercent val="0"/>
          <c:showBubbleSize val="0"/>
        </c:dLbls>
        <c:gapWidth val="219"/>
        <c:overlap val="-27"/>
        <c:axId val="455681759"/>
        <c:axId val="845873855"/>
      </c:barChart>
      <c:catAx>
        <c:axId val="45568175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845873855"/>
        <c:crosses val="autoZero"/>
        <c:auto val="1"/>
        <c:lblAlgn val="ctr"/>
        <c:lblOffset val="100"/>
        <c:noMultiLvlLbl val="0"/>
      </c:catAx>
      <c:valAx>
        <c:axId val="845873855"/>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45568175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Agentes</a:t>
            </a:r>
            <a:r>
              <a:rPr lang="en-US" baseline="0"/>
              <a:t> </a:t>
            </a:r>
            <a:r>
              <a:rPr lang="en-US"/>
              <a:t>con licencia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spPr>
            <a:solidFill>
              <a:schemeClr val="accent1"/>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119A-4843-AD3D-5E37BC813DE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'Resultados - Indicadores Clave'!$M$19:$Q$19</c:f>
              <c:strCache>
                <c:ptCount val="5"/>
                <c:pt idx="0">
                  <c:v>Mujer</c:v>
                </c:pt>
                <c:pt idx="1">
                  <c:v>Masculino</c:v>
                </c:pt>
                <c:pt idx="2">
                  <c:v>Otro</c:v>
                </c:pt>
                <c:pt idx="3">
                  <c:v>Desconocido</c:v>
                </c:pt>
                <c:pt idx="4">
                  <c:v>Total</c:v>
                </c:pt>
              </c:strCache>
            </c:strRef>
          </c:cat>
          <c:val>
            <c:numRef>
              <c:f>'Resultados - Indicadores Clave'!$M$44:$Q$44</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2-119A-4843-AD3D-5E37BC813DE3}"/>
            </c:ext>
          </c:extLst>
        </c:ser>
        <c:dLbls>
          <c:showLegendKey val="0"/>
          <c:showVal val="0"/>
          <c:showCatName val="0"/>
          <c:showSerName val="0"/>
          <c:showPercent val="0"/>
          <c:showBubbleSize val="0"/>
        </c:dLbls>
        <c:gapWidth val="219"/>
        <c:overlap val="-27"/>
        <c:axId val="877192319"/>
        <c:axId val="845882783"/>
      </c:barChart>
      <c:catAx>
        <c:axId val="8771923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845882783"/>
        <c:crosses val="autoZero"/>
        <c:auto val="1"/>
        <c:lblAlgn val="ctr"/>
        <c:lblOffset val="100"/>
        <c:noMultiLvlLbl val="0"/>
      </c:catAx>
      <c:valAx>
        <c:axId val="845882783"/>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87719231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Todos los asalariados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spPr>
            <a:solidFill>
              <a:schemeClr val="accent1"/>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EFDB-4019-900A-8291A955EDF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'Resultados - Indicadores Clave'!$M$19:$Q$19</c:f>
              <c:strCache>
                <c:ptCount val="5"/>
                <c:pt idx="0">
                  <c:v>Mujer</c:v>
                </c:pt>
                <c:pt idx="1">
                  <c:v>Masculino</c:v>
                </c:pt>
                <c:pt idx="2">
                  <c:v>Otro</c:v>
                </c:pt>
                <c:pt idx="3">
                  <c:v>Desconocido</c:v>
                </c:pt>
                <c:pt idx="4">
                  <c:v>Total</c:v>
                </c:pt>
              </c:strCache>
            </c:strRef>
          </c:cat>
          <c:val>
            <c:numRef>
              <c:f>'Resultados - Indicadores Clave'!$M$47:$Q$47</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EFDB-4019-900A-8291A955EDF4}"/>
            </c:ext>
          </c:extLst>
        </c:ser>
        <c:dLbls>
          <c:showLegendKey val="0"/>
          <c:showVal val="0"/>
          <c:showCatName val="0"/>
          <c:showSerName val="0"/>
          <c:showPercent val="0"/>
          <c:showBubbleSize val="0"/>
        </c:dLbls>
        <c:gapWidth val="219"/>
        <c:overlap val="-27"/>
        <c:axId val="865725167"/>
        <c:axId val="856536719"/>
      </c:barChart>
      <c:catAx>
        <c:axId val="8657251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856536719"/>
        <c:crosses val="autoZero"/>
        <c:auto val="1"/>
        <c:lblAlgn val="ctr"/>
        <c:lblOffset val="100"/>
        <c:noMultiLvlLbl val="0"/>
      </c:catAx>
      <c:valAx>
        <c:axId val="85653671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86572516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Dirección ejecutiva (CEO y subordinados directos del CEO)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tx>
            <c:strRef>
              <c:f>'Resultados - Indicadores Clave'!$A$51:$B$51</c:f>
              <c:strCache>
                <c:ptCount val="2"/>
                <c:pt idx="0">
                  <c:v>6. Salario medio bruto anual </c:v>
                </c:pt>
                <c:pt idx="1">
                  <c:v> Dirección ejecutiva (CEO y subordinados directos del CEO)  </c:v>
                </c:pt>
              </c:strCache>
            </c:strRef>
          </c:tx>
          <c:spPr>
            <a:solidFill>
              <a:schemeClr val="accent1"/>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3-7053-4E01-9697-A27D139D423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'Resultados - Indicadores Clave'!$C$50:$H$50</c15:sqref>
                  </c15:fullRef>
                </c:ext>
              </c:extLst>
              <c:f>'Resultados - Indicadores Clave'!$D$50:$H$50</c:f>
              <c:strCache>
                <c:ptCount val="5"/>
                <c:pt idx="0">
                  <c:v>Mujer</c:v>
                </c:pt>
                <c:pt idx="1">
                  <c:v>Masculino</c:v>
                </c:pt>
                <c:pt idx="2">
                  <c:v>Otro</c:v>
                </c:pt>
                <c:pt idx="3">
                  <c:v>Desconocido</c:v>
                </c:pt>
                <c:pt idx="4">
                  <c:v>Total</c:v>
                </c:pt>
              </c:strCache>
            </c:strRef>
          </c:cat>
          <c:val>
            <c:numRef>
              <c:extLst>
                <c:ext xmlns:c15="http://schemas.microsoft.com/office/drawing/2012/chart" uri="{02D57815-91ED-43cb-92C2-25804820EDAC}">
                  <c15:fullRef>
                    <c15:sqref>'Resultados - Indicadores Clave'!$C$51:$H$51</c15:sqref>
                  </c15:fullRef>
                </c:ext>
              </c:extLst>
              <c:f>'Resultados - Indicadores Clave'!$D$51:$H$51</c:f>
              <c:numCache>
                <c:formatCode>_(* #,##0_);_(* \(#,##0\);_(* "-"??_);_(@_)</c:formatCode>
                <c:ptCount val="5"/>
                <c:pt idx="0">
                  <c:v>0</c:v>
                </c:pt>
                <c:pt idx="1">
                  <c:v>0</c:v>
                </c:pt>
                <c:pt idx="2">
                  <c:v>0</c:v>
                </c:pt>
                <c:pt idx="3">
                  <c:v>0</c:v>
                </c:pt>
                <c:pt idx="4">
                  <c:v>0</c:v>
                </c:pt>
              </c:numCache>
            </c:numRef>
          </c:val>
          <c:extLst>
            <c:ext xmlns:c16="http://schemas.microsoft.com/office/drawing/2014/chart" uri="{C3380CC4-5D6E-409C-BE32-E72D297353CC}">
              <c16:uniqueId val="{00000002-7053-4E01-9697-A27D139D4233}"/>
            </c:ext>
          </c:extLst>
        </c:ser>
        <c:dLbls>
          <c:showLegendKey val="0"/>
          <c:showVal val="0"/>
          <c:showCatName val="0"/>
          <c:showSerName val="0"/>
          <c:showPercent val="0"/>
          <c:showBubbleSize val="0"/>
        </c:dLbls>
        <c:gapWidth val="219"/>
        <c:overlap val="-27"/>
        <c:axId val="455693759"/>
        <c:axId val="856535231"/>
      </c:barChart>
      <c:catAx>
        <c:axId val="45569375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856535231"/>
        <c:crosses val="autoZero"/>
        <c:auto val="1"/>
        <c:lblAlgn val="ctr"/>
        <c:lblOffset val="100"/>
        <c:noMultiLvlLbl val="0"/>
      </c:catAx>
      <c:valAx>
        <c:axId val="85653523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45569375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Agentes con licencia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spPr>
            <a:solidFill>
              <a:schemeClr val="accent1"/>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F57F-4D60-9FBD-6F6C415E862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'Resultados - Indicadores Clave'!$M$19:$Q$19</c:f>
              <c:strCache>
                <c:ptCount val="5"/>
                <c:pt idx="0">
                  <c:v>Mujer</c:v>
                </c:pt>
                <c:pt idx="1">
                  <c:v>Masculino</c:v>
                </c:pt>
                <c:pt idx="2">
                  <c:v>Otro</c:v>
                </c:pt>
                <c:pt idx="3">
                  <c:v>Desconocido</c:v>
                </c:pt>
                <c:pt idx="4">
                  <c:v>Total</c:v>
                </c:pt>
              </c:strCache>
            </c:strRef>
          </c:cat>
          <c:val>
            <c:numRef>
              <c:f>'Resultados - Indicadores Clave'!$M$48:$Q$48</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F57F-4D60-9FBD-6F6C415E8627}"/>
            </c:ext>
          </c:extLst>
        </c:ser>
        <c:dLbls>
          <c:showLegendKey val="0"/>
          <c:showVal val="0"/>
          <c:showCatName val="0"/>
          <c:showSerName val="0"/>
          <c:showPercent val="0"/>
          <c:showBubbleSize val="0"/>
        </c:dLbls>
        <c:gapWidth val="219"/>
        <c:overlap val="-27"/>
        <c:axId val="877192319"/>
        <c:axId val="845882783"/>
      </c:barChart>
      <c:catAx>
        <c:axId val="8771923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845882783"/>
        <c:crosses val="autoZero"/>
        <c:auto val="1"/>
        <c:lblAlgn val="ctr"/>
        <c:lblOffset val="100"/>
        <c:noMultiLvlLbl val="0"/>
      </c:catAx>
      <c:valAx>
        <c:axId val="845882783"/>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87719231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699694833444861E-2"/>
          <c:y val="7.9501021630670271E-2"/>
          <c:w val="0.86279256467316745"/>
          <c:h val="0.78554571382056959"/>
        </c:manualLayout>
      </c:layout>
      <c:barChart>
        <c:barDir val="col"/>
        <c:grouping val="clustered"/>
        <c:varyColors val="0"/>
        <c:ser>
          <c:idx val="2"/>
          <c:order val="0"/>
          <c:spPr>
            <a:solidFill>
              <a:schemeClr val="accent3"/>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0-CC1A-4E03-B1EB-41910EFF0E0D}"/>
            </c:ext>
          </c:extLst>
        </c:ser>
        <c:dLbls>
          <c:showLegendKey val="0"/>
          <c:showVal val="0"/>
          <c:showCatName val="0"/>
          <c:showSerName val="0"/>
          <c:showPercent val="0"/>
          <c:showBubbleSize val="0"/>
        </c:dLbls>
        <c:gapWidth val="101"/>
        <c:overlap val="100"/>
        <c:axId val="1880551631"/>
        <c:axId val="1880548303"/>
      </c:barChart>
      <c:catAx>
        <c:axId val="1880551631"/>
        <c:scaling>
          <c:orientation val="minMax"/>
        </c:scaling>
        <c:delete val="1"/>
        <c:axPos val="b"/>
        <c:majorTickMark val="out"/>
        <c:minorTickMark val="none"/>
        <c:tickLblPos val="nextTo"/>
        <c:crossAx val="1880548303"/>
        <c:crosses val="autoZero"/>
        <c:auto val="1"/>
        <c:lblAlgn val="ctr"/>
        <c:lblOffset val="100"/>
        <c:noMultiLvlLbl val="0"/>
      </c:catAx>
      <c:valAx>
        <c:axId val="1880548303"/>
        <c:scaling>
          <c:orientation val="minMax"/>
        </c:scaling>
        <c:delete val="1"/>
        <c:axPos val="l"/>
        <c:numFmt formatCode="General" sourceLinked="1"/>
        <c:majorTickMark val="out"/>
        <c:minorTickMark val="none"/>
        <c:tickLblPos val="nextTo"/>
        <c:crossAx val="1880551631"/>
        <c:crosses val="autoZero"/>
        <c:crossBetween val="between"/>
      </c:valAx>
      <c:spPr>
        <a:solidFill>
          <a:srgbClr val="D7E2DC">
            <a:alpha val="72000"/>
          </a:srgbClr>
        </a:solidFill>
        <a:ln w="9525">
          <a:solidFill>
            <a:schemeClr val="bg1"/>
          </a:solidFill>
        </a:ln>
        <a:effectLst/>
      </c:spPr>
    </c:plotArea>
    <c:plotVisOnly val="1"/>
    <c:dispBlanksAs val="gap"/>
    <c:showDLblsOverMax val="0"/>
  </c:chart>
  <c:spPr>
    <a:noFill/>
    <a:ln w="9525" cap="flat" cmpd="sng" algn="ctr">
      <a:noFill/>
      <a:round/>
    </a:ln>
    <a:effectLst/>
  </c:spPr>
  <c:txPr>
    <a:bodyPr/>
    <a:lstStyle/>
    <a:p>
      <a:pPr>
        <a:defRPr/>
      </a:pPr>
      <a:endParaRPr lang="de-DE"/>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699694833444861E-2"/>
          <c:y val="7.9501021630670271E-2"/>
          <c:w val="0.86279256467316745"/>
          <c:h val="0.78554571382056959"/>
        </c:manualLayout>
      </c:layout>
      <c:barChart>
        <c:barDir val="col"/>
        <c:grouping val="clustered"/>
        <c:varyColors val="0"/>
        <c:ser>
          <c:idx val="2"/>
          <c:order val="0"/>
          <c:spPr>
            <a:solidFill>
              <a:schemeClr val="accent3"/>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0-FEED-4977-89AF-9440971DF784}"/>
            </c:ext>
          </c:extLst>
        </c:ser>
        <c:dLbls>
          <c:showLegendKey val="0"/>
          <c:showVal val="0"/>
          <c:showCatName val="0"/>
          <c:showSerName val="0"/>
          <c:showPercent val="0"/>
          <c:showBubbleSize val="0"/>
        </c:dLbls>
        <c:gapWidth val="101"/>
        <c:overlap val="100"/>
        <c:axId val="1880551631"/>
        <c:axId val="1880548303"/>
      </c:barChart>
      <c:catAx>
        <c:axId val="1880551631"/>
        <c:scaling>
          <c:orientation val="minMax"/>
        </c:scaling>
        <c:delete val="1"/>
        <c:axPos val="b"/>
        <c:majorTickMark val="out"/>
        <c:minorTickMark val="none"/>
        <c:tickLblPos val="nextTo"/>
        <c:crossAx val="1880548303"/>
        <c:crosses val="autoZero"/>
        <c:auto val="1"/>
        <c:lblAlgn val="ctr"/>
        <c:lblOffset val="100"/>
        <c:noMultiLvlLbl val="0"/>
      </c:catAx>
      <c:valAx>
        <c:axId val="1880548303"/>
        <c:scaling>
          <c:orientation val="minMax"/>
        </c:scaling>
        <c:delete val="1"/>
        <c:axPos val="l"/>
        <c:numFmt formatCode="General" sourceLinked="1"/>
        <c:majorTickMark val="out"/>
        <c:minorTickMark val="none"/>
        <c:tickLblPos val="nextTo"/>
        <c:crossAx val="1880551631"/>
        <c:crosses val="autoZero"/>
        <c:crossBetween val="between"/>
      </c:valAx>
      <c:spPr>
        <a:solidFill>
          <a:srgbClr val="D7E2DC">
            <a:alpha val="72000"/>
          </a:srgbClr>
        </a:solidFill>
        <a:ln w="9525">
          <a:solidFill>
            <a:schemeClr val="bg1"/>
          </a:solidFill>
        </a:ln>
        <a:effectLst/>
      </c:spPr>
    </c:plotArea>
    <c:plotVisOnly val="1"/>
    <c:dispBlanksAs val="gap"/>
    <c:showDLblsOverMax val="0"/>
  </c:chart>
  <c:spPr>
    <a:noFill/>
    <a:ln w="9525" cap="flat" cmpd="sng" algn="ctr">
      <a:noFill/>
      <a:round/>
    </a:ln>
    <a:effectLst/>
  </c:spPr>
  <c:txPr>
    <a:bodyPr/>
    <a:lstStyle/>
    <a:p>
      <a:pPr>
        <a:defRPr/>
      </a:pPr>
      <a:endParaRPr lang="de-DE"/>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699694833444861E-2"/>
          <c:y val="7.9501021630670271E-2"/>
          <c:w val="0.86279256467316745"/>
          <c:h val="0.78554571382056959"/>
        </c:manualLayout>
      </c:layout>
      <c:barChart>
        <c:barDir val="col"/>
        <c:grouping val="clustered"/>
        <c:varyColors val="0"/>
        <c:ser>
          <c:idx val="2"/>
          <c:order val="0"/>
          <c:spPr>
            <a:solidFill>
              <a:schemeClr val="accent3"/>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0-B763-4364-9CDE-7E97232BF3CB}"/>
            </c:ext>
          </c:extLst>
        </c:ser>
        <c:ser>
          <c:idx val="3"/>
          <c:order val="1"/>
          <c:spPr>
            <a:solidFill>
              <a:schemeClr val="accent4"/>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1-B763-4364-9CDE-7E97232BF3CB}"/>
            </c:ext>
          </c:extLst>
        </c:ser>
        <c:ser>
          <c:idx val="1"/>
          <c:order val="2"/>
          <c:spPr>
            <a:solidFill>
              <a:schemeClr val="accent2"/>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2-B763-4364-9CDE-7E97232BF3CB}"/>
            </c:ext>
          </c:extLst>
        </c:ser>
        <c:ser>
          <c:idx val="0"/>
          <c:order val="3"/>
          <c:spPr>
            <a:solidFill>
              <a:schemeClr val="accent1"/>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3-B763-4364-9CDE-7E97232BF3CB}"/>
            </c:ext>
          </c:extLst>
        </c:ser>
        <c:dLbls>
          <c:showLegendKey val="0"/>
          <c:showVal val="0"/>
          <c:showCatName val="0"/>
          <c:showSerName val="0"/>
          <c:showPercent val="0"/>
          <c:showBubbleSize val="0"/>
        </c:dLbls>
        <c:gapWidth val="101"/>
        <c:overlap val="100"/>
        <c:axId val="1880551631"/>
        <c:axId val="1880548303"/>
      </c:barChart>
      <c:catAx>
        <c:axId val="1880551631"/>
        <c:scaling>
          <c:orientation val="minMax"/>
        </c:scaling>
        <c:delete val="1"/>
        <c:axPos val="b"/>
        <c:majorTickMark val="out"/>
        <c:minorTickMark val="none"/>
        <c:tickLblPos val="nextTo"/>
        <c:crossAx val="1880548303"/>
        <c:crosses val="autoZero"/>
        <c:auto val="1"/>
        <c:lblAlgn val="ctr"/>
        <c:lblOffset val="100"/>
        <c:noMultiLvlLbl val="0"/>
      </c:catAx>
      <c:valAx>
        <c:axId val="1880548303"/>
        <c:scaling>
          <c:orientation val="minMax"/>
        </c:scaling>
        <c:delete val="1"/>
        <c:axPos val="l"/>
        <c:numFmt formatCode="General" sourceLinked="1"/>
        <c:majorTickMark val="out"/>
        <c:minorTickMark val="none"/>
        <c:tickLblPos val="nextTo"/>
        <c:crossAx val="1880551631"/>
        <c:crosses val="autoZero"/>
        <c:crossBetween val="between"/>
      </c:valAx>
      <c:spPr>
        <a:solidFill>
          <a:srgbClr val="D7E2DC">
            <a:alpha val="72000"/>
          </a:srgbClr>
        </a:solidFill>
        <a:ln w="9525">
          <a:solidFill>
            <a:schemeClr val="bg1"/>
          </a:solidFill>
        </a:ln>
        <a:effectLst/>
      </c:spPr>
    </c:plotArea>
    <c:plotVisOnly val="1"/>
    <c:dispBlanksAs val="gap"/>
    <c:showDLblsOverMax val="0"/>
  </c:chart>
  <c:spPr>
    <a:noFill/>
    <a:ln w="9525" cap="flat" cmpd="sng" algn="ctr">
      <a:noFill/>
      <a:round/>
    </a:ln>
    <a:effectLst/>
  </c:spPr>
  <c:txPr>
    <a:bodyPr/>
    <a:lstStyle/>
    <a:p>
      <a:pPr>
        <a:defRPr/>
      </a:pPr>
      <a:endParaRPr lang="de-DE"/>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699694833444861E-2"/>
          <c:y val="7.9501021630670271E-2"/>
          <c:w val="0.86279256467316745"/>
          <c:h val="0.78554571382056959"/>
        </c:manualLayout>
      </c:layout>
      <c:barChart>
        <c:barDir val="col"/>
        <c:grouping val="clustered"/>
        <c:varyColors val="0"/>
        <c:ser>
          <c:idx val="2"/>
          <c:order val="0"/>
          <c:spPr>
            <a:solidFill>
              <a:schemeClr val="accent3"/>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0-1C83-4F97-AD66-519F628D0B4D}"/>
            </c:ext>
          </c:extLst>
        </c:ser>
        <c:dLbls>
          <c:showLegendKey val="0"/>
          <c:showVal val="0"/>
          <c:showCatName val="0"/>
          <c:showSerName val="0"/>
          <c:showPercent val="0"/>
          <c:showBubbleSize val="0"/>
        </c:dLbls>
        <c:gapWidth val="101"/>
        <c:overlap val="100"/>
        <c:axId val="1880551631"/>
        <c:axId val="1880548303"/>
      </c:barChart>
      <c:catAx>
        <c:axId val="1880551631"/>
        <c:scaling>
          <c:orientation val="minMax"/>
        </c:scaling>
        <c:delete val="1"/>
        <c:axPos val="b"/>
        <c:majorTickMark val="out"/>
        <c:minorTickMark val="none"/>
        <c:tickLblPos val="nextTo"/>
        <c:crossAx val="1880548303"/>
        <c:crosses val="autoZero"/>
        <c:auto val="1"/>
        <c:lblAlgn val="ctr"/>
        <c:lblOffset val="100"/>
        <c:noMultiLvlLbl val="0"/>
      </c:catAx>
      <c:valAx>
        <c:axId val="1880548303"/>
        <c:scaling>
          <c:orientation val="minMax"/>
        </c:scaling>
        <c:delete val="1"/>
        <c:axPos val="l"/>
        <c:numFmt formatCode="General" sourceLinked="1"/>
        <c:majorTickMark val="out"/>
        <c:minorTickMark val="none"/>
        <c:tickLblPos val="nextTo"/>
        <c:crossAx val="1880551631"/>
        <c:crosses val="autoZero"/>
        <c:crossBetween val="between"/>
      </c:valAx>
      <c:spPr>
        <a:solidFill>
          <a:srgbClr val="D7E2DC">
            <a:alpha val="72000"/>
          </a:srgbClr>
        </a:solidFill>
        <a:ln w="9525">
          <a:solidFill>
            <a:schemeClr val="bg1"/>
          </a:solidFill>
        </a:ln>
        <a:effectLst/>
      </c:spPr>
    </c:plotArea>
    <c:plotVisOnly val="1"/>
    <c:dispBlanksAs val="gap"/>
    <c:showDLblsOverMax val="0"/>
  </c:chart>
  <c:spPr>
    <a:noFill/>
    <a:ln w="9525" cap="flat" cmpd="sng" algn="ctr">
      <a:noFill/>
      <a:round/>
    </a:ln>
    <a:effectLst/>
  </c:spPr>
  <c:txPr>
    <a:bodyPr/>
    <a:lstStyle/>
    <a:p>
      <a:pPr>
        <a:defRPr/>
      </a:pPr>
      <a:endParaRPr lang="de-DE"/>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699694833444861E-2"/>
          <c:y val="7.9501021630670271E-2"/>
          <c:w val="0.86279256467316745"/>
          <c:h val="0.78554571382056959"/>
        </c:manualLayout>
      </c:layout>
      <c:barChart>
        <c:barDir val="col"/>
        <c:grouping val="clustered"/>
        <c:varyColors val="0"/>
        <c:ser>
          <c:idx val="2"/>
          <c:order val="0"/>
          <c:spPr>
            <a:solidFill>
              <a:schemeClr val="accent3"/>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0-7DCD-4A2C-8192-081BB6C9AFE9}"/>
            </c:ext>
          </c:extLst>
        </c:ser>
        <c:dLbls>
          <c:showLegendKey val="0"/>
          <c:showVal val="0"/>
          <c:showCatName val="0"/>
          <c:showSerName val="0"/>
          <c:showPercent val="0"/>
          <c:showBubbleSize val="0"/>
        </c:dLbls>
        <c:gapWidth val="101"/>
        <c:overlap val="100"/>
        <c:axId val="1880551631"/>
        <c:axId val="1880548303"/>
      </c:barChart>
      <c:catAx>
        <c:axId val="1880551631"/>
        <c:scaling>
          <c:orientation val="minMax"/>
        </c:scaling>
        <c:delete val="1"/>
        <c:axPos val="b"/>
        <c:majorTickMark val="out"/>
        <c:minorTickMark val="none"/>
        <c:tickLblPos val="nextTo"/>
        <c:crossAx val="1880548303"/>
        <c:crosses val="autoZero"/>
        <c:auto val="1"/>
        <c:lblAlgn val="ctr"/>
        <c:lblOffset val="100"/>
        <c:noMultiLvlLbl val="0"/>
      </c:catAx>
      <c:valAx>
        <c:axId val="1880548303"/>
        <c:scaling>
          <c:orientation val="minMax"/>
        </c:scaling>
        <c:delete val="1"/>
        <c:axPos val="l"/>
        <c:numFmt formatCode="General" sourceLinked="1"/>
        <c:majorTickMark val="out"/>
        <c:minorTickMark val="none"/>
        <c:tickLblPos val="nextTo"/>
        <c:crossAx val="1880551631"/>
        <c:crosses val="autoZero"/>
        <c:crossBetween val="between"/>
      </c:valAx>
      <c:spPr>
        <a:solidFill>
          <a:srgbClr val="D7E2DC">
            <a:alpha val="72000"/>
          </a:srgbClr>
        </a:solidFill>
        <a:ln w="9525">
          <a:solidFill>
            <a:schemeClr val="bg1"/>
          </a:solidFill>
        </a:ln>
        <a:effectLst/>
      </c:spPr>
    </c:plotArea>
    <c:plotVisOnly val="1"/>
    <c:dispBlanksAs val="gap"/>
    <c:showDLblsOverMax val="0"/>
  </c:chart>
  <c:spPr>
    <a:noFill/>
    <a:ln w="9525" cap="flat" cmpd="sng" algn="ctr">
      <a:noFill/>
      <a:round/>
    </a:ln>
    <a:effectLst/>
  </c:spPr>
  <c:txPr>
    <a:bodyPr/>
    <a:lstStyle/>
    <a:p>
      <a:pPr>
        <a:defRPr/>
      </a:pPr>
      <a:endParaRPr lang="de-D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3.xml"/><Relationship Id="rId13" Type="http://schemas.openxmlformats.org/officeDocument/2006/relationships/chart" Target="../charts/chart8.xml"/><Relationship Id="rId18" Type="http://schemas.openxmlformats.org/officeDocument/2006/relationships/image" Target="../media/image9.svg"/><Relationship Id="rId26" Type="http://schemas.openxmlformats.org/officeDocument/2006/relationships/image" Target="../media/image13.svg"/><Relationship Id="rId3" Type="http://schemas.openxmlformats.org/officeDocument/2006/relationships/image" Target="../media/image3.svg"/><Relationship Id="rId21" Type="http://schemas.openxmlformats.org/officeDocument/2006/relationships/chart" Target="../charts/chart12.xml"/><Relationship Id="rId7" Type="http://schemas.openxmlformats.org/officeDocument/2006/relationships/chart" Target="../charts/chart2.xml"/><Relationship Id="rId12" Type="http://schemas.openxmlformats.org/officeDocument/2006/relationships/chart" Target="../charts/chart7.xml"/><Relationship Id="rId17" Type="http://schemas.openxmlformats.org/officeDocument/2006/relationships/image" Target="../media/image8.png"/><Relationship Id="rId25" Type="http://schemas.openxmlformats.org/officeDocument/2006/relationships/image" Target="../media/image12.png"/><Relationship Id="rId2" Type="http://schemas.openxmlformats.org/officeDocument/2006/relationships/image" Target="../media/image2.png"/><Relationship Id="rId16" Type="http://schemas.openxmlformats.org/officeDocument/2006/relationships/image" Target="../media/image7.svg"/><Relationship Id="rId20" Type="http://schemas.openxmlformats.org/officeDocument/2006/relationships/chart" Target="../charts/chart11.xml"/><Relationship Id="rId29" Type="http://schemas.openxmlformats.org/officeDocument/2006/relationships/image" Target="../media/image14.png"/><Relationship Id="rId1" Type="http://schemas.openxmlformats.org/officeDocument/2006/relationships/image" Target="../media/image1.jpeg"/><Relationship Id="rId6" Type="http://schemas.openxmlformats.org/officeDocument/2006/relationships/chart" Target="../charts/chart1.xml"/><Relationship Id="rId11" Type="http://schemas.openxmlformats.org/officeDocument/2006/relationships/chart" Target="../charts/chart6.xml"/><Relationship Id="rId24" Type="http://schemas.openxmlformats.org/officeDocument/2006/relationships/chart" Target="../charts/chart13.xml"/><Relationship Id="rId32" Type="http://schemas.openxmlformats.org/officeDocument/2006/relationships/image" Target="../media/image17.svg"/><Relationship Id="rId5" Type="http://schemas.openxmlformats.org/officeDocument/2006/relationships/image" Target="../media/image5.svg"/><Relationship Id="rId15" Type="http://schemas.openxmlformats.org/officeDocument/2006/relationships/image" Target="../media/image6.png"/><Relationship Id="rId23" Type="http://schemas.openxmlformats.org/officeDocument/2006/relationships/image" Target="../media/image11.svg"/><Relationship Id="rId28" Type="http://schemas.openxmlformats.org/officeDocument/2006/relationships/chart" Target="../charts/chart15.xml"/><Relationship Id="rId10" Type="http://schemas.openxmlformats.org/officeDocument/2006/relationships/chart" Target="../charts/chart5.xml"/><Relationship Id="rId19" Type="http://schemas.openxmlformats.org/officeDocument/2006/relationships/chart" Target="../charts/chart10.xml"/><Relationship Id="rId31" Type="http://schemas.openxmlformats.org/officeDocument/2006/relationships/image" Target="../media/image16.png"/><Relationship Id="rId4" Type="http://schemas.openxmlformats.org/officeDocument/2006/relationships/image" Target="../media/image4.png"/><Relationship Id="rId9" Type="http://schemas.openxmlformats.org/officeDocument/2006/relationships/chart" Target="../charts/chart4.xml"/><Relationship Id="rId14" Type="http://schemas.openxmlformats.org/officeDocument/2006/relationships/chart" Target="../charts/chart9.xml"/><Relationship Id="rId22" Type="http://schemas.openxmlformats.org/officeDocument/2006/relationships/image" Target="../media/image10.png"/><Relationship Id="rId27" Type="http://schemas.openxmlformats.org/officeDocument/2006/relationships/chart" Target="../charts/chart14.xml"/><Relationship Id="rId30" Type="http://schemas.openxmlformats.org/officeDocument/2006/relationships/image" Target="../media/image15.svg"/></Relationships>
</file>

<file path=xl/drawings/_rels/drawing3.xml.rels><?xml version="1.0" encoding="UTF-8" standalone="yes"?>
<Relationships xmlns="http://schemas.openxmlformats.org/package/2006/relationships"><Relationship Id="rId8" Type="http://schemas.openxmlformats.org/officeDocument/2006/relationships/chart" Target="../charts/chart19.xml"/><Relationship Id="rId13" Type="http://schemas.openxmlformats.org/officeDocument/2006/relationships/chart" Target="../charts/chart24.xml"/><Relationship Id="rId18" Type="http://schemas.openxmlformats.org/officeDocument/2006/relationships/chart" Target="../charts/chart25.xml"/><Relationship Id="rId26" Type="http://schemas.openxmlformats.org/officeDocument/2006/relationships/image" Target="../media/image15.svg"/><Relationship Id="rId3" Type="http://schemas.openxmlformats.org/officeDocument/2006/relationships/image" Target="../media/image4.png"/><Relationship Id="rId21" Type="http://schemas.openxmlformats.org/officeDocument/2006/relationships/image" Target="../media/image11.svg"/><Relationship Id="rId7" Type="http://schemas.openxmlformats.org/officeDocument/2006/relationships/chart" Target="../charts/chart18.xml"/><Relationship Id="rId12" Type="http://schemas.openxmlformats.org/officeDocument/2006/relationships/chart" Target="../charts/chart23.xml"/><Relationship Id="rId17" Type="http://schemas.openxmlformats.org/officeDocument/2006/relationships/image" Target="../media/image9.svg"/><Relationship Id="rId25" Type="http://schemas.openxmlformats.org/officeDocument/2006/relationships/image" Target="../media/image14.png"/><Relationship Id="rId2" Type="http://schemas.openxmlformats.org/officeDocument/2006/relationships/image" Target="../media/image3.svg"/><Relationship Id="rId16" Type="http://schemas.openxmlformats.org/officeDocument/2006/relationships/image" Target="../media/image8.png"/><Relationship Id="rId20" Type="http://schemas.openxmlformats.org/officeDocument/2006/relationships/image" Target="../media/image10.png"/><Relationship Id="rId1" Type="http://schemas.openxmlformats.org/officeDocument/2006/relationships/image" Target="../media/image2.png"/><Relationship Id="rId6" Type="http://schemas.openxmlformats.org/officeDocument/2006/relationships/chart" Target="../charts/chart17.xml"/><Relationship Id="rId11" Type="http://schemas.openxmlformats.org/officeDocument/2006/relationships/chart" Target="../charts/chart22.xml"/><Relationship Id="rId24" Type="http://schemas.openxmlformats.org/officeDocument/2006/relationships/chart" Target="../charts/chart27.xml"/><Relationship Id="rId5" Type="http://schemas.openxmlformats.org/officeDocument/2006/relationships/chart" Target="../charts/chart16.xml"/><Relationship Id="rId15" Type="http://schemas.openxmlformats.org/officeDocument/2006/relationships/image" Target="../media/image7.svg"/><Relationship Id="rId23" Type="http://schemas.openxmlformats.org/officeDocument/2006/relationships/image" Target="../media/image13.svg"/><Relationship Id="rId10" Type="http://schemas.openxmlformats.org/officeDocument/2006/relationships/chart" Target="../charts/chart21.xml"/><Relationship Id="rId19" Type="http://schemas.openxmlformats.org/officeDocument/2006/relationships/chart" Target="../charts/chart26.xml"/><Relationship Id="rId4" Type="http://schemas.openxmlformats.org/officeDocument/2006/relationships/image" Target="../media/image5.svg"/><Relationship Id="rId9" Type="http://schemas.openxmlformats.org/officeDocument/2006/relationships/chart" Target="../charts/chart20.xml"/><Relationship Id="rId14" Type="http://schemas.openxmlformats.org/officeDocument/2006/relationships/image" Target="../media/image6.png"/><Relationship Id="rId22" Type="http://schemas.openxmlformats.org/officeDocument/2006/relationships/image" Target="../media/image12.png"/><Relationship Id="rId27" Type="http://schemas.openxmlformats.org/officeDocument/2006/relationships/image" Target="../media/image1.jpeg"/></Relationships>
</file>

<file path=xl/drawings/_rels/drawing4.xml.rels><?xml version="1.0" encoding="UTF-8" standalone="yes"?>
<Relationships xmlns="http://schemas.openxmlformats.org/package/2006/relationships"><Relationship Id="rId3" Type="http://schemas.openxmlformats.org/officeDocument/2006/relationships/chart" Target="../charts/chart30.xml"/><Relationship Id="rId2" Type="http://schemas.openxmlformats.org/officeDocument/2006/relationships/chart" Target="../charts/chart29.xml"/><Relationship Id="rId1" Type="http://schemas.openxmlformats.org/officeDocument/2006/relationships/chart" Target="../charts/chart28.xml"/><Relationship Id="rId5" Type="http://schemas.openxmlformats.org/officeDocument/2006/relationships/chart" Target="../charts/chart32.xml"/><Relationship Id="rId4" Type="http://schemas.openxmlformats.org/officeDocument/2006/relationships/chart" Target="../charts/chart31.xml"/></Relationships>
</file>

<file path=xl/drawings/_rels/drawing5.xml.rels><?xml version="1.0" encoding="UTF-8" standalone="yes"?>
<Relationships xmlns="http://schemas.openxmlformats.org/package/2006/relationships"><Relationship Id="rId3" Type="http://schemas.openxmlformats.org/officeDocument/2006/relationships/chart" Target="../charts/chart35.xml"/><Relationship Id="rId2" Type="http://schemas.openxmlformats.org/officeDocument/2006/relationships/chart" Target="../charts/chart34.xml"/><Relationship Id="rId1" Type="http://schemas.openxmlformats.org/officeDocument/2006/relationships/chart" Target="../charts/chart33.xml"/><Relationship Id="rId5" Type="http://schemas.openxmlformats.org/officeDocument/2006/relationships/chart" Target="../charts/chart37.xml"/><Relationship Id="rId4" Type="http://schemas.openxmlformats.org/officeDocument/2006/relationships/chart" Target="../charts/chart36.xml"/></Relationships>
</file>

<file path=xl/drawings/_rels/drawing6.xml.rels><?xml version="1.0" encoding="UTF-8" standalone="yes"?>
<Relationships xmlns="http://schemas.openxmlformats.org/package/2006/relationships"><Relationship Id="rId3" Type="http://schemas.openxmlformats.org/officeDocument/2006/relationships/chart" Target="../charts/chart40.xml"/><Relationship Id="rId2" Type="http://schemas.openxmlformats.org/officeDocument/2006/relationships/chart" Target="../charts/chart39.xml"/><Relationship Id="rId1" Type="http://schemas.openxmlformats.org/officeDocument/2006/relationships/chart" Target="../charts/chart38.xml"/><Relationship Id="rId5" Type="http://schemas.openxmlformats.org/officeDocument/2006/relationships/chart" Target="../charts/chart42.xml"/><Relationship Id="rId4" Type="http://schemas.openxmlformats.org/officeDocument/2006/relationships/chart" Target="../charts/chart41.xml"/></Relationships>
</file>

<file path=xl/drawings/_rels/drawing7.xml.rels><?xml version="1.0" encoding="UTF-8" standalone="yes"?>
<Relationships xmlns="http://schemas.openxmlformats.org/package/2006/relationships"><Relationship Id="rId3" Type="http://schemas.openxmlformats.org/officeDocument/2006/relationships/chart" Target="../charts/chart45.xml"/><Relationship Id="rId2" Type="http://schemas.openxmlformats.org/officeDocument/2006/relationships/chart" Target="../charts/chart44.xml"/><Relationship Id="rId1" Type="http://schemas.openxmlformats.org/officeDocument/2006/relationships/chart" Target="../charts/chart43.xml"/><Relationship Id="rId4" Type="http://schemas.openxmlformats.org/officeDocument/2006/relationships/chart" Target="../charts/chart46.xml"/></Relationships>
</file>

<file path=xl/drawings/_rels/drawing8.xml.rels><?xml version="1.0" encoding="UTF-8" standalone="yes"?>
<Relationships xmlns="http://schemas.openxmlformats.org/package/2006/relationships"><Relationship Id="rId3" Type="http://schemas.openxmlformats.org/officeDocument/2006/relationships/chart" Target="../charts/chart49.xml"/><Relationship Id="rId2" Type="http://schemas.openxmlformats.org/officeDocument/2006/relationships/chart" Target="../charts/chart48.xml"/><Relationship Id="rId1" Type="http://schemas.openxmlformats.org/officeDocument/2006/relationships/chart" Target="../charts/chart47.xml"/></Relationships>
</file>

<file path=xl/drawings/drawing1.xml><?xml version="1.0" encoding="utf-8"?>
<xdr:wsDr xmlns:xdr="http://schemas.openxmlformats.org/drawingml/2006/spreadsheetDrawing" xmlns:a="http://schemas.openxmlformats.org/drawingml/2006/main">
  <xdr:twoCellAnchor editAs="oneCell">
    <xdr:from>
      <xdr:col>0</xdr:col>
      <xdr:colOff>165859</xdr:colOff>
      <xdr:row>0</xdr:row>
      <xdr:rowOff>77856</xdr:rowOff>
    </xdr:from>
    <xdr:to>
      <xdr:col>1</xdr:col>
      <xdr:colOff>494073</xdr:colOff>
      <xdr:row>2</xdr:row>
      <xdr:rowOff>66394</xdr:rowOff>
    </xdr:to>
    <xdr:pic>
      <xdr:nvPicPr>
        <xdr:cNvPr id="2" name="Picture 1" descr="Access to Insurance Initiative (A2ii) | LinkedIn">
          <a:extLst>
            <a:ext uri="{FF2B5EF4-FFF2-40B4-BE49-F238E27FC236}">
              <a16:creationId xmlns:a16="http://schemas.microsoft.com/office/drawing/2014/main" id="{41A5F0C8-3FD7-464E-90EC-59294437168B}"/>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6872" b="28215"/>
        <a:stretch/>
      </xdr:blipFill>
      <xdr:spPr bwMode="auto">
        <a:xfrm>
          <a:off x="165859" y="77856"/>
          <a:ext cx="1340287" cy="5944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255406</xdr:colOff>
      <xdr:row>39</xdr:row>
      <xdr:rowOff>39206</xdr:rowOff>
    </xdr:from>
    <xdr:to>
      <xdr:col>0</xdr:col>
      <xdr:colOff>610591</xdr:colOff>
      <xdr:row>40</xdr:row>
      <xdr:rowOff>104523</xdr:rowOff>
    </xdr:to>
    <xdr:pic>
      <xdr:nvPicPr>
        <xdr:cNvPr id="9" name="Graphic 8" descr="Group of women with solid fill">
          <a:extLst>
            <a:ext uri="{FF2B5EF4-FFF2-40B4-BE49-F238E27FC236}">
              <a16:creationId xmlns:a16="http://schemas.microsoft.com/office/drawing/2014/main" id="{E5D7615B-809E-4DD4-BF25-4E5430211E3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5406" y="15014163"/>
          <a:ext cx="355185" cy="338643"/>
        </a:xfrm>
        <a:prstGeom prst="rect">
          <a:avLst/>
        </a:prstGeom>
      </xdr:spPr>
    </xdr:pic>
    <xdr:clientData/>
  </xdr:twoCellAnchor>
  <xdr:twoCellAnchor editAs="oneCell">
    <xdr:from>
      <xdr:col>0</xdr:col>
      <xdr:colOff>637647</xdr:colOff>
      <xdr:row>39</xdr:row>
      <xdr:rowOff>45883</xdr:rowOff>
    </xdr:from>
    <xdr:to>
      <xdr:col>0</xdr:col>
      <xdr:colOff>991980</xdr:colOff>
      <xdr:row>40</xdr:row>
      <xdr:rowOff>115956</xdr:rowOff>
    </xdr:to>
    <xdr:pic>
      <xdr:nvPicPr>
        <xdr:cNvPr id="10" name="Graphic 9" descr="Group of men with solid fill">
          <a:extLst>
            <a:ext uri="{FF2B5EF4-FFF2-40B4-BE49-F238E27FC236}">
              <a16:creationId xmlns:a16="http://schemas.microsoft.com/office/drawing/2014/main" id="{5FBC8B61-2AD4-4261-8CD3-E23DE4765B0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637647" y="15020840"/>
          <a:ext cx="344049" cy="343399"/>
        </a:xfrm>
        <a:prstGeom prst="rect">
          <a:avLst/>
        </a:prstGeom>
      </xdr:spPr>
    </xdr:pic>
    <xdr:clientData/>
  </xdr:twoCellAnchor>
  <xdr:twoCellAnchor>
    <xdr:from>
      <xdr:col>8</xdr:col>
      <xdr:colOff>0</xdr:colOff>
      <xdr:row>39</xdr:row>
      <xdr:rowOff>0</xdr:rowOff>
    </xdr:from>
    <xdr:to>
      <xdr:col>8</xdr:col>
      <xdr:colOff>0</xdr:colOff>
      <xdr:row>40</xdr:row>
      <xdr:rowOff>0</xdr:rowOff>
    </xdr:to>
    <xdr:graphicFrame macro="">
      <xdr:nvGraphicFramePr>
        <xdr:cNvPr id="11" name="Chart 10">
          <a:extLst>
            <a:ext uri="{FF2B5EF4-FFF2-40B4-BE49-F238E27FC236}">
              <a16:creationId xmlns:a16="http://schemas.microsoft.com/office/drawing/2014/main" id="{34F5AFE3-75D2-47BE-B406-E06ED1A9A7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0</xdr:colOff>
      <xdr:row>40</xdr:row>
      <xdr:rowOff>0</xdr:rowOff>
    </xdr:from>
    <xdr:to>
      <xdr:col>8</xdr:col>
      <xdr:colOff>0</xdr:colOff>
      <xdr:row>41</xdr:row>
      <xdr:rowOff>0</xdr:rowOff>
    </xdr:to>
    <xdr:graphicFrame macro="">
      <xdr:nvGraphicFramePr>
        <xdr:cNvPr id="12" name="Chart 11">
          <a:extLst>
            <a:ext uri="{FF2B5EF4-FFF2-40B4-BE49-F238E27FC236}">
              <a16:creationId xmlns:a16="http://schemas.microsoft.com/office/drawing/2014/main" id="{9A90492D-838A-4510-92E1-D4A841CB81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0</xdr:colOff>
      <xdr:row>42</xdr:row>
      <xdr:rowOff>0</xdr:rowOff>
    </xdr:from>
    <xdr:to>
      <xdr:col>8</xdr:col>
      <xdr:colOff>0</xdr:colOff>
      <xdr:row>43</xdr:row>
      <xdr:rowOff>0</xdr:rowOff>
    </xdr:to>
    <xdr:graphicFrame macro="">
      <xdr:nvGraphicFramePr>
        <xdr:cNvPr id="13" name="Chart 12">
          <a:extLst>
            <a:ext uri="{FF2B5EF4-FFF2-40B4-BE49-F238E27FC236}">
              <a16:creationId xmlns:a16="http://schemas.microsoft.com/office/drawing/2014/main" id="{B9CA15A5-86B5-4AD1-874F-7372A5B473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oneCellAnchor>
    <xdr:from>
      <xdr:col>0</xdr:col>
      <xdr:colOff>313384</xdr:colOff>
      <xdr:row>46</xdr:row>
      <xdr:rowOff>30923</xdr:rowOff>
    </xdr:from>
    <xdr:ext cx="355185" cy="380008"/>
    <xdr:pic>
      <xdr:nvPicPr>
        <xdr:cNvPr id="14" name="Graphic 13" descr="Group of women with solid fill">
          <a:extLst>
            <a:ext uri="{FF2B5EF4-FFF2-40B4-BE49-F238E27FC236}">
              <a16:creationId xmlns:a16="http://schemas.microsoft.com/office/drawing/2014/main" id="{C5E2F4CC-54B5-408B-8CAD-8C7CB7EFC09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13384" y="10632248"/>
          <a:ext cx="355185" cy="380008"/>
        </a:xfrm>
        <a:prstGeom prst="rect">
          <a:avLst/>
        </a:prstGeom>
      </xdr:spPr>
    </xdr:pic>
    <xdr:clientData/>
  </xdr:oneCellAnchor>
  <xdr:oneCellAnchor>
    <xdr:from>
      <xdr:col>0</xdr:col>
      <xdr:colOff>632885</xdr:colOff>
      <xdr:row>46</xdr:row>
      <xdr:rowOff>41122</xdr:rowOff>
    </xdr:from>
    <xdr:ext cx="344049" cy="370931"/>
    <xdr:pic>
      <xdr:nvPicPr>
        <xdr:cNvPr id="15" name="Graphic 14" descr="Group of men with solid fill">
          <a:extLst>
            <a:ext uri="{FF2B5EF4-FFF2-40B4-BE49-F238E27FC236}">
              <a16:creationId xmlns:a16="http://schemas.microsoft.com/office/drawing/2014/main" id="{5F7D7EBF-E04B-47BA-A85E-EFC8460B5F7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637647" y="10647209"/>
          <a:ext cx="344049" cy="370931"/>
        </a:xfrm>
        <a:prstGeom prst="rect">
          <a:avLst/>
        </a:prstGeom>
      </xdr:spPr>
    </xdr:pic>
    <xdr:clientData/>
  </xdr:oneCellAnchor>
  <xdr:twoCellAnchor>
    <xdr:from>
      <xdr:col>8</xdr:col>
      <xdr:colOff>0</xdr:colOff>
      <xdr:row>46</xdr:row>
      <xdr:rowOff>0</xdr:rowOff>
    </xdr:from>
    <xdr:to>
      <xdr:col>8</xdr:col>
      <xdr:colOff>0</xdr:colOff>
      <xdr:row>47</xdr:row>
      <xdr:rowOff>0</xdr:rowOff>
    </xdr:to>
    <xdr:graphicFrame macro="">
      <xdr:nvGraphicFramePr>
        <xdr:cNvPr id="16" name="Chart 15">
          <a:extLst>
            <a:ext uri="{FF2B5EF4-FFF2-40B4-BE49-F238E27FC236}">
              <a16:creationId xmlns:a16="http://schemas.microsoft.com/office/drawing/2014/main" id="{B8F920E3-9682-4113-BD9F-36B0C1429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8</xdr:col>
      <xdr:colOff>0</xdr:colOff>
      <xdr:row>47</xdr:row>
      <xdr:rowOff>0</xdr:rowOff>
    </xdr:from>
    <xdr:to>
      <xdr:col>8</xdr:col>
      <xdr:colOff>0</xdr:colOff>
      <xdr:row>48</xdr:row>
      <xdr:rowOff>0</xdr:rowOff>
    </xdr:to>
    <xdr:graphicFrame macro="">
      <xdr:nvGraphicFramePr>
        <xdr:cNvPr id="17" name="Chart 16">
          <a:extLst>
            <a:ext uri="{FF2B5EF4-FFF2-40B4-BE49-F238E27FC236}">
              <a16:creationId xmlns:a16="http://schemas.microsoft.com/office/drawing/2014/main" id="{99A5D5A9-D6E1-40C1-A003-4D6AE57407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8</xdr:col>
      <xdr:colOff>0</xdr:colOff>
      <xdr:row>49</xdr:row>
      <xdr:rowOff>0</xdr:rowOff>
    </xdr:from>
    <xdr:to>
      <xdr:col>8</xdr:col>
      <xdr:colOff>0</xdr:colOff>
      <xdr:row>50</xdr:row>
      <xdr:rowOff>0</xdr:rowOff>
    </xdr:to>
    <xdr:graphicFrame macro="">
      <xdr:nvGraphicFramePr>
        <xdr:cNvPr id="18" name="Chart 17">
          <a:extLst>
            <a:ext uri="{FF2B5EF4-FFF2-40B4-BE49-F238E27FC236}">
              <a16:creationId xmlns:a16="http://schemas.microsoft.com/office/drawing/2014/main" id="{2A97B4B8-3D9A-43FF-B6D8-C32983008C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oneCellAnchor>
    <xdr:from>
      <xdr:col>0</xdr:col>
      <xdr:colOff>301583</xdr:colOff>
      <xdr:row>53</xdr:row>
      <xdr:rowOff>39206</xdr:rowOff>
    </xdr:from>
    <xdr:ext cx="355185" cy="380008"/>
    <xdr:pic>
      <xdr:nvPicPr>
        <xdr:cNvPr id="19" name="Graphic 18" descr="Group of women with solid fill">
          <a:extLst>
            <a:ext uri="{FF2B5EF4-FFF2-40B4-BE49-F238E27FC236}">
              <a16:creationId xmlns:a16="http://schemas.microsoft.com/office/drawing/2014/main" id="{2DB5EA14-AB0E-4DB3-9649-25C2F842883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06345" y="13478981"/>
          <a:ext cx="355185" cy="380008"/>
        </a:xfrm>
        <a:prstGeom prst="rect">
          <a:avLst/>
        </a:prstGeom>
      </xdr:spPr>
    </xdr:pic>
    <xdr:clientData/>
  </xdr:oneCellAnchor>
  <xdr:oneCellAnchor>
    <xdr:from>
      <xdr:col>0</xdr:col>
      <xdr:colOff>632885</xdr:colOff>
      <xdr:row>53</xdr:row>
      <xdr:rowOff>41122</xdr:rowOff>
    </xdr:from>
    <xdr:ext cx="344049" cy="370931"/>
    <xdr:pic>
      <xdr:nvPicPr>
        <xdr:cNvPr id="20" name="Graphic 19" descr="Group of men with solid fill">
          <a:extLst>
            <a:ext uri="{FF2B5EF4-FFF2-40B4-BE49-F238E27FC236}">
              <a16:creationId xmlns:a16="http://schemas.microsoft.com/office/drawing/2014/main" id="{58EB0AC6-A2A9-4A48-83C0-9CBB62213CE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637647" y="13485659"/>
          <a:ext cx="344049" cy="370931"/>
        </a:xfrm>
        <a:prstGeom prst="rect">
          <a:avLst/>
        </a:prstGeom>
      </xdr:spPr>
    </xdr:pic>
    <xdr:clientData/>
  </xdr:oneCellAnchor>
  <xdr:twoCellAnchor>
    <xdr:from>
      <xdr:col>8</xdr:col>
      <xdr:colOff>0</xdr:colOff>
      <xdr:row>53</xdr:row>
      <xdr:rowOff>0</xdr:rowOff>
    </xdr:from>
    <xdr:to>
      <xdr:col>8</xdr:col>
      <xdr:colOff>0</xdr:colOff>
      <xdr:row>54</xdr:row>
      <xdr:rowOff>0</xdr:rowOff>
    </xdr:to>
    <xdr:graphicFrame macro="">
      <xdr:nvGraphicFramePr>
        <xdr:cNvPr id="21" name="Chart 20">
          <a:extLst>
            <a:ext uri="{FF2B5EF4-FFF2-40B4-BE49-F238E27FC236}">
              <a16:creationId xmlns:a16="http://schemas.microsoft.com/office/drawing/2014/main" id="{2B4E3A86-B345-4762-BE5B-0D040E3617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8</xdr:col>
      <xdr:colOff>0</xdr:colOff>
      <xdr:row>54</xdr:row>
      <xdr:rowOff>0</xdr:rowOff>
    </xdr:from>
    <xdr:to>
      <xdr:col>8</xdr:col>
      <xdr:colOff>0</xdr:colOff>
      <xdr:row>55</xdr:row>
      <xdr:rowOff>0</xdr:rowOff>
    </xdr:to>
    <xdr:graphicFrame macro="">
      <xdr:nvGraphicFramePr>
        <xdr:cNvPr id="22" name="Chart 21">
          <a:extLst>
            <a:ext uri="{FF2B5EF4-FFF2-40B4-BE49-F238E27FC236}">
              <a16:creationId xmlns:a16="http://schemas.microsoft.com/office/drawing/2014/main" id="{022DF562-6D8E-444F-9DDA-20CC27B872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8</xdr:col>
      <xdr:colOff>0</xdr:colOff>
      <xdr:row>56</xdr:row>
      <xdr:rowOff>0</xdr:rowOff>
    </xdr:from>
    <xdr:to>
      <xdr:col>8</xdr:col>
      <xdr:colOff>0</xdr:colOff>
      <xdr:row>57</xdr:row>
      <xdr:rowOff>0</xdr:rowOff>
    </xdr:to>
    <xdr:graphicFrame macro="">
      <xdr:nvGraphicFramePr>
        <xdr:cNvPr id="23" name="Chart 22">
          <a:extLst>
            <a:ext uri="{FF2B5EF4-FFF2-40B4-BE49-F238E27FC236}">
              <a16:creationId xmlns:a16="http://schemas.microsoft.com/office/drawing/2014/main" id="{1D822558-C099-4480-872C-03A32E21A5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oneCellAnchor>
    <xdr:from>
      <xdr:col>0</xdr:col>
      <xdr:colOff>17809</xdr:colOff>
      <xdr:row>46</xdr:row>
      <xdr:rowOff>62856</xdr:rowOff>
    </xdr:from>
    <xdr:ext cx="326542" cy="324001"/>
    <xdr:pic>
      <xdr:nvPicPr>
        <xdr:cNvPr id="24" name="Graphic 23" descr="Badge Follow with solid fill">
          <a:extLst>
            <a:ext uri="{FF2B5EF4-FFF2-40B4-BE49-F238E27FC236}">
              <a16:creationId xmlns:a16="http://schemas.microsoft.com/office/drawing/2014/main" id="{DA5FEB32-C5EE-4490-A1BE-59CA51ADB418}"/>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 uri="{96DAC541-7B7A-43D3-8B79-37D633B846F1}">
              <asvg:svgBlip xmlns:asvg="http://schemas.microsoft.com/office/drawing/2016/SVG/main" r:embed="rId16"/>
            </a:ext>
          </a:extLst>
        </a:blip>
        <a:stretch>
          <a:fillRect/>
        </a:stretch>
      </xdr:blipFill>
      <xdr:spPr>
        <a:xfrm>
          <a:off x="17809" y="10668943"/>
          <a:ext cx="326542" cy="324001"/>
        </a:xfrm>
        <a:prstGeom prst="rect">
          <a:avLst/>
        </a:prstGeom>
      </xdr:spPr>
    </xdr:pic>
    <xdr:clientData/>
  </xdr:oneCellAnchor>
  <xdr:oneCellAnchor>
    <xdr:from>
      <xdr:col>0</xdr:col>
      <xdr:colOff>0</xdr:colOff>
      <xdr:row>53</xdr:row>
      <xdr:rowOff>46843</xdr:rowOff>
    </xdr:from>
    <xdr:ext cx="347870" cy="348298"/>
    <xdr:pic>
      <xdr:nvPicPr>
        <xdr:cNvPr id="25" name="Graphic 24" descr="Badge Unfollow with solid fill">
          <a:extLst>
            <a:ext uri="{FF2B5EF4-FFF2-40B4-BE49-F238E27FC236}">
              <a16:creationId xmlns:a16="http://schemas.microsoft.com/office/drawing/2014/main" id="{E3E9C66A-42EB-4E52-9342-178C2A5F18C8}"/>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 uri="{96DAC541-7B7A-43D3-8B79-37D633B846F1}">
              <asvg:svgBlip xmlns:asvg="http://schemas.microsoft.com/office/drawing/2016/SVG/main" r:embed="rId18"/>
            </a:ext>
          </a:extLst>
        </a:blip>
        <a:stretch>
          <a:fillRect/>
        </a:stretch>
      </xdr:blipFill>
      <xdr:spPr>
        <a:xfrm>
          <a:off x="0" y="13486618"/>
          <a:ext cx="347870" cy="348298"/>
        </a:xfrm>
        <a:prstGeom prst="rect">
          <a:avLst/>
        </a:prstGeom>
      </xdr:spPr>
    </xdr:pic>
    <xdr:clientData/>
  </xdr:oneCellAnchor>
  <xdr:twoCellAnchor>
    <xdr:from>
      <xdr:col>8</xdr:col>
      <xdr:colOff>0</xdr:colOff>
      <xdr:row>59</xdr:row>
      <xdr:rowOff>0</xdr:rowOff>
    </xdr:from>
    <xdr:to>
      <xdr:col>8</xdr:col>
      <xdr:colOff>0</xdr:colOff>
      <xdr:row>60</xdr:row>
      <xdr:rowOff>0</xdr:rowOff>
    </xdr:to>
    <xdr:graphicFrame macro="">
      <xdr:nvGraphicFramePr>
        <xdr:cNvPr id="26" name="Chart 25">
          <a:extLst>
            <a:ext uri="{FF2B5EF4-FFF2-40B4-BE49-F238E27FC236}">
              <a16:creationId xmlns:a16="http://schemas.microsoft.com/office/drawing/2014/main" id="{612DAA64-3224-436E-BC8D-8062DB1A30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8</xdr:col>
      <xdr:colOff>0</xdr:colOff>
      <xdr:row>60</xdr:row>
      <xdr:rowOff>0</xdr:rowOff>
    </xdr:from>
    <xdr:to>
      <xdr:col>8</xdr:col>
      <xdr:colOff>0</xdr:colOff>
      <xdr:row>61</xdr:row>
      <xdr:rowOff>0</xdr:rowOff>
    </xdr:to>
    <xdr:graphicFrame macro="">
      <xdr:nvGraphicFramePr>
        <xdr:cNvPr id="27" name="Chart 26">
          <a:extLst>
            <a:ext uri="{FF2B5EF4-FFF2-40B4-BE49-F238E27FC236}">
              <a16:creationId xmlns:a16="http://schemas.microsoft.com/office/drawing/2014/main" id="{30B4ACB1-DB34-47E6-862F-AEA842174B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8</xdr:col>
      <xdr:colOff>0</xdr:colOff>
      <xdr:row>62</xdr:row>
      <xdr:rowOff>0</xdr:rowOff>
    </xdr:from>
    <xdr:to>
      <xdr:col>8</xdr:col>
      <xdr:colOff>0</xdr:colOff>
      <xdr:row>63</xdr:row>
      <xdr:rowOff>0</xdr:rowOff>
    </xdr:to>
    <xdr:graphicFrame macro="">
      <xdr:nvGraphicFramePr>
        <xdr:cNvPr id="28" name="Chart 27">
          <a:extLst>
            <a:ext uri="{FF2B5EF4-FFF2-40B4-BE49-F238E27FC236}">
              <a16:creationId xmlns:a16="http://schemas.microsoft.com/office/drawing/2014/main" id="{0D1F8427-8C28-4C78-9DC8-27ED770B18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203544</xdr:colOff>
      <xdr:row>60</xdr:row>
      <xdr:rowOff>0</xdr:rowOff>
    </xdr:from>
    <xdr:ext cx="646390" cy="640031"/>
    <xdr:pic>
      <xdr:nvPicPr>
        <xdr:cNvPr id="29" name="Graphic 28" descr="Business Growth with solid fill">
          <a:extLst>
            <a:ext uri="{FF2B5EF4-FFF2-40B4-BE49-F238E27FC236}">
              <a16:creationId xmlns:a16="http://schemas.microsoft.com/office/drawing/2014/main" id="{5EA4409B-823E-431A-ADC7-3DCAEF75CB65}"/>
            </a:ext>
          </a:extLst>
        </xdr:cNvPr>
        <xdr:cNvPicPr>
          <a:picLocks noChangeAspect="1"/>
        </xdr:cNvPicPr>
      </xdr:nvPicPr>
      <xdr:blipFill>
        <a:blip xmlns:r="http://schemas.openxmlformats.org/officeDocument/2006/relationships" r:embed="rId22">
          <a:extLst>
            <a:ext uri="{28A0092B-C50C-407E-A947-70E740481C1C}">
              <a14:useLocalDpi xmlns:a14="http://schemas.microsoft.com/office/drawing/2010/main" val="0"/>
            </a:ext>
            <a:ext uri="{96DAC541-7B7A-43D3-8B79-37D633B846F1}">
              <asvg:svgBlip xmlns:asvg="http://schemas.microsoft.com/office/drawing/2016/SVG/main" r:embed="rId23"/>
            </a:ext>
          </a:extLst>
        </a:blip>
        <a:stretch>
          <a:fillRect/>
        </a:stretch>
      </xdr:blipFill>
      <xdr:spPr>
        <a:xfrm>
          <a:off x="208306" y="16278225"/>
          <a:ext cx="646390" cy="640031"/>
        </a:xfrm>
        <a:prstGeom prst="rect">
          <a:avLst/>
        </a:prstGeom>
      </xdr:spPr>
    </xdr:pic>
    <xdr:clientData/>
  </xdr:oneCellAnchor>
  <xdr:twoCellAnchor>
    <xdr:from>
      <xdr:col>8</xdr:col>
      <xdr:colOff>0</xdr:colOff>
      <xdr:row>66</xdr:row>
      <xdr:rowOff>0</xdr:rowOff>
    </xdr:from>
    <xdr:to>
      <xdr:col>8</xdr:col>
      <xdr:colOff>0</xdr:colOff>
      <xdr:row>67</xdr:row>
      <xdr:rowOff>0</xdr:rowOff>
    </xdr:to>
    <xdr:graphicFrame macro="">
      <xdr:nvGraphicFramePr>
        <xdr:cNvPr id="30" name="Chart 29">
          <a:extLst>
            <a:ext uri="{FF2B5EF4-FFF2-40B4-BE49-F238E27FC236}">
              <a16:creationId xmlns:a16="http://schemas.microsoft.com/office/drawing/2014/main" id="{81259E18-CE3D-40CE-9941-AC8B29A9B6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oneCellAnchor>
    <xdr:from>
      <xdr:col>0</xdr:col>
      <xdr:colOff>165652</xdr:colOff>
      <xdr:row>66</xdr:row>
      <xdr:rowOff>57979</xdr:rowOff>
    </xdr:from>
    <xdr:ext cx="652865" cy="646043"/>
    <xdr:pic>
      <xdr:nvPicPr>
        <xdr:cNvPr id="31" name="Graphic 30" descr="Online meeting with solid fill">
          <a:extLst>
            <a:ext uri="{FF2B5EF4-FFF2-40B4-BE49-F238E27FC236}">
              <a16:creationId xmlns:a16="http://schemas.microsoft.com/office/drawing/2014/main" id="{77963622-AE41-4495-B78E-6EF03FCFD2F4}"/>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 uri="{96DAC541-7B7A-43D3-8B79-37D633B846F1}">
              <asvg:svgBlip xmlns:asvg="http://schemas.microsoft.com/office/drawing/2016/SVG/main" r:embed="rId26"/>
            </a:ext>
          </a:extLst>
        </a:blip>
        <a:stretch>
          <a:fillRect/>
        </a:stretch>
      </xdr:blipFill>
      <xdr:spPr>
        <a:xfrm>
          <a:off x="170414" y="18965104"/>
          <a:ext cx="652865" cy="646043"/>
        </a:xfrm>
        <a:prstGeom prst="rect">
          <a:avLst/>
        </a:prstGeom>
      </xdr:spPr>
    </xdr:pic>
    <xdr:clientData/>
  </xdr:oneCellAnchor>
  <xdr:twoCellAnchor>
    <xdr:from>
      <xdr:col>8</xdr:col>
      <xdr:colOff>0</xdr:colOff>
      <xdr:row>69</xdr:row>
      <xdr:rowOff>0</xdr:rowOff>
    </xdr:from>
    <xdr:to>
      <xdr:col>8</xdr:col>
      <xdr:colOff>0</xdr:colOff>
      <xdr:row>70</xdr:row>
      <xdr:rowOff>0</xdr:rowOff>
    </xdr:to>
    <xdr:graphicFrame macro="">
      <xdr:nvGraphicFramePr>
        <xdr:cNvPr id="32" name="Chart 31">
          <a:extLst>
            <a:ext uri="{FF2B5EF4-FFF2-40B4-BE49-F238E27FC236}">
              <a16:creationId xmlns:a16="http://schemas.microsoft.com/office/drawing/2014/main" id="{1A7138DA-FBC2-4ACC-8CD8-89FD38E556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8</xdr:col>
      <xdr:colOff>0</xdr:colOff>
      <xdr:row>70</xdr:row>
      <xdr:rowOff>0</xdr:rowOff>
    </xdr:from>
    <xdr:to>
      <xdr:col>8</xdr:col>
      <xdr:colOff>0</xdr:colOff>
      <xdr:row>71</xdr:row>
      <xdr:rowOff>0</xdr:rowOff>
    </xdr:to>
    <xdr:graphicFrame macro="">
      <xdr:nvGraphicFramePr>
        <xdr:cNvPr id="33" name="Chart 32">
          <a:extLst>
            <a:ext uri="{FF2B5EF4-FFF2-40B4-BE49-F238E27FC236}">
              <a16:creationId xmlns:a16="http://schemas.microsoft.com/office/drawing/2014/main" id="{6957BBB3-019A-453B-BBB4-320AC56CC7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oneCellAnchor>
    <xdr:from>
      <xdr:col>0</xdr:col>
      <xdr:colOff>211827</xdr:colOff>
      <xdr:row>70</xdr:row>
      <xdr:rowOff>0</xdr:rowOff>
    </xdr:from>
    <xdr:ext cx="621196" cy="617906"/>
    <xdr:pic>
      <xdr:nvPicPr>
        <xdr:cNvPr id="35" name="Graphic 34" descr="Money with solid fill">
          <a:extLst>
            <a:ext uri="{FF2B5EF4-FFF2-40B4-BE49-F238E27FC236}">
              <a16:creationId xmlns:a16="http://schemas.microsoft.com/office/drawing/2014/main" id="{6E55FA52-AEB6-4EAD-949F-2AAA54369C4B}"/>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 uri="{96DAC541-7B7A-43D3-8B79-37D633B846F1}">
              <asvg:svgBlip xmlns:asvg="http://schemas.microsoft.com/office/drawing/2016/SVG/main" r:embed="rId30"/>
            </a:ext>
          </a:extLst>
        </a:blip>
        <a:stretch>
          <a:fillRect/>
        </a:stretch>
      </xdr:blipFill>
      <xdr:spPr>
        <a:xfrm>
          <a:off x="211827" y="22793325"/>
          <a:ext cx="621196" cy="617906"/>
        </a:xfrm>
        <a:prstGeom prst="rect">
          <a:avLst/>
        </a:prstGeom>
      </xdr:spPr>
    </xdr:pic>
    <xdr:clientData/>
  </xdr:oneCellAnchor>
  <xdr:twoCellAnchor>
    <xdr:from>
      <xdr:col>8</xdr:col>
      <xdr:colOff>74544</xdr:colOff>
      <xdr:row>19</xdr:row>
      <xdr:rowOff>372718</xdr:rowOff>
    </xdr:from>
    <xdr:to>
      <xdr:col>12</xdr:col>
      <xdr:colOff>74543</xdr:colOff>
      <xdr:row>20</xdr:row>
      <xdr:rowOff>376029</xdr:rowOff>
    </xdr:to>
    <xdr:grpSp>
      <xdr:nvGrpSpPr>
        <xdr:cNvPr id="6" name="Group 5">
          <a:extLst>
            <a:ext uri="{FF2B5EF4-FFF2-40B4-BE49-F238E27FC236}">
              <a16:creationId xmlns:a16="http://schemas.microsoft.com/office/drawing/2014/main" id="{517B4BA4-485F-4F27-A619-D3E4D2896333}"/>
            </a:ext>
          </a:extLst>
        </xdr:cNvPr>
        <xdr:cNvGrpSpPr/>
      </xdr:nvGrpSpPr>
      <xdr:grpSpPr>
        <a:xfrm>
          <a:off x="9548744" y="7052918"/>
          <a:ext cx="2743199" cy="397011"/>
          <a:chOff x="9563100" y="8609099"/>
          <a:chExt cx="2743547" cy="393527"/>
        </a:xfrm>
      </xdr:grpSpPr>
      <xdr:sp macro="" textlink="">
        <xdr:nvSpPr>
          <xdr:cNvPr id="7" name="Double Bracket 6">
            <a:extLst>
              <a:ext uri="{FF2B5EF4-FFF2-40B4-BE49-F238E27FC236}">
                <a16:creationId xmlns:a16="http://schemas.microsoft.com/office/drawing/2014/main" id="{ECC03CC3-060D-A154-5BED-F26E8C350A04}"/>
              </a:ext>
            </a:extLst>
          </xdr:cNvPr>
          <xdr:cNvSpPr/>
        </xdr:nvSpPr>
        <xdr:spPr>
          <a:xfrm>
            <a:off x="9896474" y="8609099"/>
            <a:ext cx="2410173" cy="393527"/>
          </a:xfrm>
          <a:prstGeom prst="bracketPair">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lang="en-US" sz="900" i="1">
                <a:solidFill>
                  <a:schemeClr val="accent1">
                    <a:lumMod val="75000"/>
                  </a:schemeClr>
                </a:solidFill>
                <a:latin typeface="Arial" panose="020B0604020202020204" pitchFamily="34" charset="0"/>
                <a:cs typeface="Arial" panose="020B0604020202020204" pitchFamily="34" charset="0"/>
              </a:rPr>
              <a:t>(por ejemplo, - si el nombre es Golden Earth Life Insurance Company, escriba "Golden Earth")</a:t>
            </a:r>
          </a:p>
        </xdr:txBody>
      </xdr:sp>
      <xdr:pic>
        <xdr:nvPicPr>
          <xdr:cNvPr id="8" name="Graphic 7" descr="Lights On with solid fill">
            <a:extLst>
              <a:ext uri="{FF2B5EF4-FFF2-40B4-BE49-F238E27FC236}">
                <a16:creationId xmlns:a16="http://schemas.microsoft.com/office/drawing/2014/main" id="{9393890D-826E-7576-91E8-59EC1043C2AA}"/>
              </a:ext>
            </a:extLst>
          </xdr:cNvPr>
          <xdr:cNvPicPr>
            <a:picLocks noChangeAspect="1"/>
          </xdr:cNvPicPr>
        </xdr:nvPicPr>
        <xdr:blipFill>
          <a:blip xmlns:r="http://schemas.openxmlformats.org/officeDocument/2006/relationships" r:embed="rId31" cstate="print">
            <a:extLst>
              <a:ext uri="{28A0092B-C50C-407E-A947-70E740481C1C}">
                <a14:useLocalDpi xmlns:a14="http://schemas.microsoft.com/office/drawing/2010/main" val="0"/>
              </a:ext>
              <a:ext uri="{96DAC541-7B7A-43D3-8B79-37D633B846F1}">
                <asvg:svgBlip xmlns:asvg="http://schemas.microsoft.com/office/drawing/2016/SVG/main" r:embed="rId32"/>
              </a:ext>
            </a:extLst>
          </a:blip>
          <a:stretch>
            <a:fillRect/>
          </a:stretch>
        </xdr:blipFill>
        <xdr:spPr>
          <a:xfrm>
            <a:off x="9563100" y="8620125"/>
            <a:ext cx="342900" cy="342900"/>
          </a:xfrm>
          <a:prstGeom prst="rect">
            <a:avLst/>
          </a:prstGeom>
        </xdr:spPr>
      </xdr:pic>
    </xdr:grpSp>
    <xdr:clientData/>
  </xdr:twoCellAnchor>
  <xdr:twoCellAnchor>
    <xdr:from>
      <xdr:col>8</xdr:col>
      <xdr:colOff>112437</xdr:colOff>
      <xdr:row>29</xdr:row>
      <xdr:rowOff>231907</xdr:rowOff>
    </xdr:from>
    <xdr:to>
      <xdr:col>12</xdr:col>
      <xdr:colOff>54460</xdr:colOff>
      <xdr:row>31</xdr:row>
      <xdr:rowOff>57967</xdr:rowOff>
    </xdr:to>
    <xdr:grpSp>
      <xdr:nvGrpSpPr>
        <xdr:cNvPr id="34" name="Group 33">
          <a:extLst>
            <a:ext uri="{FF2B5EF4-FFF2-40B4-BE49-F238E27FC236}">
              <a16:creationId xmlns:a16="http://schemas.microsoft.com/office/drawing/2014/main" id="{A7CAEDE9-3A23-4D76-8980-90602D334186}"/>
            </a:ext>
          </a:extLst>
        </xdr:cNvPr>
        <xdr:cNvGrpSpPr/>
      </xdr:nvGrpSpPr>
      <xdr:grpSpPr>
        <a:xfrm>
          <a:off x="9586637" y="10557007"/>
          <a:ext cx="2685223" cy="403910"/>
          <a:chOff x="9563100" y="8610146"/>
          <a:chExt cx="2633556" cy="378763"/>
        </a:xfrm>
      </xdr:grpSpPr>
      <xdr:sp macro="" textlink="">
        <xdr:nvSpPr>
          <xdr:cNvPr id="36" name="Double Bracket 35">
            <a:extLst>
              <a:ext uri="{FF2B5EF4-FFF2-40B4-BE49-F238E27FC236}">
                <a16:creationId xmlns:a16="http://schemas.microsoft.com/office/drawing/2014/main" id="{BE7FBC85-1B70-1E9E-7B80-619171CC710B}"/>
              </a:ext>
            </a:extLst>
          </xdr:cNvPr>
          <xdr:cNvSpPr/>
        </xdr:nvSpPr>
        <xdr:spPr>
          <a:xfrm>
            <a:off x="9912681" y="8610146"/>
            <a:ext cx="2283975" cy="378763"/>
          </a:xfrm>
          <a:prstGeom prst="bracketPair">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lang="en-US" sz="900" i="1">
                <a:solidFill>
                  <a:schemeClr val="accent1">
                    <a:lumMod val="75000"/>
                  </a:schemeClr>
                </a:solidFill>
                <a:latin typeface="Arial" panose="020B0604020202020204" pitchFamily="34" charset="0"/>
                <a:cs typeface="Arial" panose="020B0604020202020204" pitchFamily="34" charset="0"/>
              </a:rPr>
              <a:t>Seleccione de la lista desplegable. Si el trabajo está planificado, seleccione "trabajo en curso".</a:t>
            </a:r>
          </a:p>
        </xdr:txBody>
      </xdr:sp>
      <xdr:pic>
        <xdr:nvPicPr>
          <xdr:cNvPr id="37" name="Graphic 36" descr="Lights On with solid fill">
            <a:extLst>
              <a:ext uri="{FF2B5EF4-FFF2-40B4-BE49-F238E27FC236}">
                <a16:creationId xmlns:a16="http://schemas.microsoft.com/office/drawing/2014/main" id="{9EC12665-A30E-F3C9-DA99-5254B24CD79C}"/>
              </a:ext>
            </a:extLst>
          </xdr:cNvPr>
          <xdr:cNvPicPr>
            <a:picLocks noChangeAspect="1"/>
          </xdr:cNvPicPr>
        </xdr:nvPicPr>
        <xdr:blipFill>
          <a:blip xmlns:r="http://schemas.openxmlformats.org/officeDocument/2006/relationships" r:embed="rId31" cstate="print">
            <a:extLst>
              <a:ext uri="{28A0092B-C50C-407E-A947-70E740481C1C}">
                <a14:useLocalDpi xmlns:a14="http://schemas.microsoft.com/office/drawing/2010/main" val="0"/>
              </a:ext>
              <a:ext uri="{96DAC541-7B7A-43D3-8B79-37D633B846F1}">
                <asvg:svgBlip xmlns:asvg="http://schemas.microsoft.com/office/drawing/2016/SVG/main" r:embed="rId32"/>
              </a:ext>
            </a:extLst>
          </a:blip>
          <a:stretch>
            <a:fillRect/>
          </a:stretch>
        </xdr:blipFill>
        <xdr:spPr>
          <a:xfrm>
            <a:off x="9563100" y="8620125"/>
            <a:ext cx="342900" cy="342900"/>
          </a:xfrm>
          <a:prstGeom prst="rect">
            <a:avLst/>
          </a:prstGeom>
        </xdr:spPr>
      </xdr:pic>
    </xdr:grpSp>
    <xdr:clientData/>
  </xdr:twoCellAnchor>
  <xdr:twoCellAnchor>
    <xdr:from>
      <xdr:col>8</xdr:col>
      <xdr:colOff>68745</xdr:colOff>
      <xdr:row>21</xdr:row>
      <xdr:rowOff>67506</xdr:rowOff>
    </xdr:from>
    <xdr:to>
      <xdr:col>12</xdr:col>
      <xdr:colOff>74541</xdr:colOff>
      <xdr:row>22</xdr:row>
      <xdr:rowOff>85728</xdr:rowOff>
    </xdr:to>
    <xdr:grpSp>
      <xdr:nvGrpSpPr>
        <xdr:cNvPr id="39" name="Group 38">
          <a:extLst>
            <a:ext uri="{FF2B5EF4-FFF2-40B4-BE49-F238E27FC236}">
              <a16:creationId xmlns:a16="http://schemas.microsoft.com/office/drawing/2014/main" id="{C28EDDC1-5FAC-4C71-A19B-729A21F1567C}"/>
            </a:ext>
          </a:extLst>
        </xdr:cNvPr>
        <xdr:cNvGrpSpPr/>
      </xdr:nvGrpSpPr>
      <xdr:grpSpPr>
        <a:xfrm>
          <a:off x="9542945" y="7535106"/>
          <a:ext cx="2748996" cy="411922"/>
          <a:chOff x="9563100" y="8584663"/>
          <a:chExt cx="2750126" cy="412888"/>
        </a:xfrm>
      </xdr:grpSpPr>
      <xdr:sp macro="" textlink="">
        <xdr:nvSpPr>
          <xdr:cNvPr id="40" name="Double Bracket 39">
            <a:extLst>
              <a:ext uri="{FF2B5EF4-FFF2-40B4-BE49-F238E27FC236}">
                <a16:creationId xmlns:a16="http://schemas.microsoft.com/office/drawing/2014/main" id="{FDD7A3B1-5A5C-CF16-51A2-41E225188CA6}"/>
              </a:ext>
            </a:extLst>
          </xdr:cNvPr>
          <xdr:cNvSpPr/>
        </xdr:nvSpPr>
        <xdr:spPr>
          <a:xfrm>
            <a:off x="9896474" y="8584663"/>
            <a:ext cx="2416752" cy="412888"/>
          </a:xfrm>
          <a:prstGeom prst="bracketPair">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lang="en-US" sz="900" i="1">
                <a:solidFill>
                  <a:schemeClr val="accent1">
                    <a:lumMod val="75000"/>
                  </a:schemeClr>
                </a:solidFill>
                <a:latin typeface="Arial" panose="020B0604020202020204" pitchFamily="34" charset="0"/>
                <a:cs typeface="Arial" panose="020B0604020202020204" pitchFamily="34" charset="0"/>
              </a:rPr>
              <a:t>En los menús desplegables, seleccione la opción más adecuada para su organización</a:t>
            </a:r>
          </a:p>
        </xdr:txBody>
      </xdr:sp>
      <xdr:pic>
        <xdr:nvPicPr>
          <xdr:cNvPr id="41" name="Graphic 40" descr="Lights On with solid fill">
            <a:extLst>
              <a:ext uri="{FF2B5EF4-FFF2-40B4-BE49-F238E27FC236}">
                <a16:creationId xmlns:a16="http://schemas.microsoft.com/office/drawing/2014/main" id="{FCE88DB6-31EE-9E32-E6C4-79EF924E2712}"/>
              </a:ext>
            </a:extLst>
          </xdr:cNvPr>
          <xdr:cNvPicPr>
            <a:picLocks noChangeAspect="1"/>
          </xdr:cNvPicPr>
        </xdr:nvPicPr>
        <xdr:blipFill>
          <a:blip xmlns:r="http://schemas.openxmlformats.org/officeDocument/2006/relationships" r:embed="rId31" cstate="print">
            <a:extLst>
              <a:ext uri="{28A0092B-C50C-407E-A947-70E740481C1C}">
                <a14:useLocalDpi xmlns:a14="http://schemas.microsoft.com/office/drawing/2010/main" val="0"/>
              </a:ext>
              <a:ext uri="{96DAC541-7B7A-43D3-8B79-37D633B846F1}">
                <asvg:svgBlip xmlns:asvg="http://schemas.microsoft.com/office/drawing/2016/SVG/main" r:embed="rId32"/>
              </a:ext>
            </a:extLst>
          </a:blip>
          <a:stretch>
            <a:fillRect/>
          </a:stretch>
        </xdr:blipFill>
        <xdr:spPr>
          <a:xfrm>
            <a:off x="9563100" y="8620125"/>
            <a:ext cx="342900" cy="342900"/>
          </a:xfrm>
          <a:prstGeom prst="rect">
            <a:avLst/>
          </a:prstGeom>
        </xdr:spPr>
      </xdr:pic>
    </xdr:grpSp>
    <xdr:clientData/>
  </xdr:twoCellAnchor>
  <xdr:twoCellAnchor>
    <xdr:from>
      <xdr:col>7</xdr:col>
      <xdr:colOff>1076740</xdr:colOff>
      <xdr:row>42</xdr:row>
      <xdr:rowOff>236673</xdr:rowOff>
    </xdr:from>
    <xdr:to>
      <xdr:col>12</xdr:col>
      <xdr:colOff>247444</xdr:colOff>
      <xdr:row>48</xdr:row>
      <xdr:rowOff>133349</xdr:rowOff>
    </xdr:to>
    <xdr:grpSp>
      <xdr:nvGrpSpPr>
        <xdr:cNvPr id="45" name="Group 44">
          <a:extLst>
            <a:ext uri="{FF2B5EF4-FFF2-40B4-BE49-F238E27FC236}">
              <a16:creationId xmlns:a16="http://schemas.microsoft.com/office/drawing/2014/main" id="{C8ADD4A7-7E4D-46FE-BEC9-3ACF564E5717}"/>
            </a:ext>
          </a:extLst>
        </xdr:cNvPr>
        <xdr:cNvGrpSpPr/>
      </xdr:nvGrpSpPr>
      <xdr:grpSpPr>
        <a:xfrm>
          <a:off x="9471440" y="14346373"/>
          <a:ext cx="2993404" cy="1566726"/>
          <a:chOff x="9563100" y="8541092"/>
          <a:chExt cx="2994070" cy="1720749"/>
        </a:xfrm>
      </xdr:grpSpPr>
      <xdr:sp macro="" textlink="">
        <xdr:nvSpPr>
          <xdr:cNvPr id="46" name="Double Bracket 45">
            <a:extLst>
              <a:ext uri="{FF2B5EF4-FFF2-40B4-BE49-F238E27FC236}">
                <a16:creationId xmlns:a16="http://schemas.microsoft.com/office/drawing/2014/main" id="{531F5102-0DF6-7414-DB08-4A26FCDCFD96}"/>
              </a:ext>
            </a:extLst>
          </xdr:cNvPr>
          <xdr:cNvSpPr/>
        </xdr:nvSpPr>
        <xdr:spPr>
          <a:xfrm>
            <a:off x="9937795" y="8541092"/>
            <a:ext cx="2619375" cy="1720749"/>
          </a:xfrm>
          <a:prstGeom prst="bracketPair">
            <a:avLst>
              <a:gd name="adj" fmla="val 10720"/>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lang="en-US" sz="900" i="1">
                <a:solidFill>
                  <a:schemeClr val="accent1">
                    <a:lumMod val="75000"/>
                  </a:schemeClr>
                </a:solidFill>
                <a:latin typeface="Arial" panose="020B0604020202020204" pitchFamily="34" charset="0"/>
                <a:cs typeface="Arial" panose="020B0604020202020204" pitchFamily="34" charset="0"/>
              </a:rPr>
              <a:t>Esto sólo es aplicable si su organización contrata a personas con licencia para vender seguros en su nombre. </a:t>
            </a:r>
          </a:p>
          <a:p>
            <a:pPr algn="l"/>
            <a:r>
              <a:rPr lang="en-US" sz="900" i="1">
                <a:solidFill>
                  <a:schemeClr val="accent1">
                    <a:lumMod val="75000"/>
                  </a:schemeClr>
                </a:solidFill>
                <a:latin typeface="Arial" panose="020B0604020202020204" pitchFamily="34" charset="0"/>
                <a:cs typeface="Arial" panose="020B0604020202020204" pitchFamily="34" charset="0"/>
              </a:rPr>
              <a:t>No es necesario que incluya aquí a los agentes corporativos ni a los socios de bancaseguros. </a:t>
            </a:r>
          </a:p>
          <a:p>
            <a:pPr algn="l"/>
            <a:r>
              <a:rPr lang="en-US" sz="900" i="1">
                <a:solidFill>
                  <a:schemeClr val="accent1">
                    <a:lumMod val="75000"/>
                  </a:schemeClr>
                </a:solidFill>
                <a:latin typeface="Arial" panose="020B0604020202020204" pitchFamily="34" charset="0"/>
                <a:cs typeface="Arial" panose="020B0604020202020204" pitchFamily="34" charset="0"/>
              </a:rPr>
              <a:t>Déjelo en blanco para este indicador y los siguientes si su organización no tiene ninguna persona física como agente autorizado.</a:t>
            </a:r>
            <a:endParaRPr lang="en-US" sz="900" i="1" baseline="0">
              <a:solidFill>
                <a:schemeClr val="accent1">
                  <a:lumMod val="75000"/>
                </a:schemeClr>
              </a:solidFill>
              <a:latin typeface="Arial" panose="020B0604020202020204" pitchFamily="34" charset="0"/>
              <a:cs typeface="Arial" panose="020B0604020202020204" pitchFamily="34" charset="0"/>
            </a:endParaRPr>
          </a:p>
        </xdr:txBody>
      </xdr:sp>
      <xdr:pic>
        <xdr:nvPicPr>
          <xdr:cNvPr id="47" name="Graphic 46" descr="Lights On with solid fill">
            <a:extLst>
              <a:ext uri="{FF2B5EF4-FFF2-40B4-BE49-F238E27FC236}">
                <a16:creationId xmlns:a16="http://schemas.microsoft.com/office/drawing/2014/main" id="{E2674F7C-3DEC-976A-7500-6F6131D6B006}"/>
              </a:ext>
            </a:extLst>
          </xdr:cNvPr>
          <xdr:cNvPicPr>
            <a:picLocks noChangeAspect="1"/>
          </xdr:cNvPicPr>
        </xdr:nvPicPr>
        <xdr:blipFill>
          <a:blip xmlns:r="http://schemas.openxmlformats.org/officeDocument/2006/relationships" r:embed="rId31" cstate="print">
            <a:extLst>
              <a:ext uri="{28A0092B-C50C-407E-A947-70E740481C1C}">
                <a14:useLocalDpi xmlns:a14="http://schemas.microsoft.com/office/drawing/2010/main" val="0"/>
              </a:ext>
              <a:ext uri="{96DAC541-7B7A-43D3-8B79-37D633B846F1}">
                <asvg:svgBlip xmlns:asvg="http://schemas.microsoft.com/office/drawing/2016/SVG/main" r:embed="rId32"/>
              </a:ext>
            </a:extLst>
          </a:blip>
          <a:stretch>
            <a:fillRect/>
          </a:stretch>
        </xdr:blipFill>
        <xdr:spPr>
          <a:xfrm>
            <a:off x="9563100" y="8620125"/>
            <a:ext cx="342900" cy="342900"/>
          </a:xfrm>
          <a:prstGeom prst="rect">
            <a:avLst/>
          </a:prstGeom>
        </xdr:spPr>
      </xdr:pic>
    </xdr:grpSp>
    <xdr:clientData/>
  </xdr:twoCellAnchor>
  <xdr:twoCellAnchor>
    <xdr:from>
      <xdr:col>8</xdr:col>
      <xdr:colOff>20292</xdr:colOff>
      <xdr:row>68</xdr:row>
      <xdr:rowOff>66676</xdr:rowOff>
    </xdr:from>
    <xdr:to>
      <xdr:col>12</xdr:col>
      <xdr:colOff>563217</xdr:colOff>
      <xdr:row>74</xdr:row>
      <xdr:rowOff>20906</xdr:rowOff>
    </xdr:to>
    <xdr:grpSp>
      <xdr:nvGrpSpPr>
        <xdr:cNvPr id="48" name="Group 47">
          <a:extLst>
            <a:ext uri="{FF2B5EF4-FFF2-40B4-BE49-F238E27FC236}">
              <a16:creationId xmlns:a16="http://schemas.microsoft.com/office/drawing/2014/main" id="{29D262F5-83C2-4F52-A10E-74FC71B941FB}"/>
            </a:ext>
            <a:ext uri="{147F2762-F138-4A5C-976F-8EAC2B608ADB}">
              <a16:predDERef xmlns:a16="http://schemas.microsoft.com/office/drawing/2014/main" pred="{C8ADD4A7-7E4D-46FE-BEC9-3ACF564E5717}"/>
            </a:ext>
          </a:extLst>
        </xdr:cNvPr>
        <xdr:cNvGrpSpPr/>
      </xdr:nvGrpSpPr>
      <xdr:grpSpPr>
        <a:xfrm>
          <a:off x="9494492" y="21929726"/>
          <a:ext cx="3286125" cy="1516330"/>
          <a:chOff x="9563100" y="8160491"/>
          <a:chExt cx="3286125" cy="1536353"/>
        </a:xfrm>
      </xdr:grpSpPr>
      <xdr:sp macro="" textlink="">
        <xdr:nvSpPr>
          <xdr:cNvPr id="49" name="Double Bracket 48">
            <a:extLst>
              <a:ext uri="{FF2B5EF4-FFF2-40B4-BE49-F238E27FC236}">
                <a16:creationId xmlns:a16="http://schemas.microsoft.com/office/drawing/2014/main" id="{CDCDDCEA-4AE1-CF7D-B7CA-BDA0F2C6C40A}"/>
              </a:ext>
            </a:extLst>
          </xdr:cNvPr>
          <xdr:cNvSpPr/>
        </xdr:nvSpPr>
        <xdr:spPr>
          <a:xfrm>
            <a:off x="9896475" y="8160491"/>
            <a:ext cx="2952750" cy="1536353"/>
          </a:xfrm>
          <a:prstGeom prst="bracketPair">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lang="en-US" sz="900" i="1">
                <a:solidFill>
                  <a:schemeClr val="accent1">
                    <a:lumMod val="75000"/>
                  </a:schemeClr>
                </a:solidFill>
                <a:latin typeface="Arial" panose="020B0604020202020204" pitchFamily="34" charset="0"/>
                <a:cs typeface="Arial" panose="020B0604020202020204" pitchFamily="34" charset="0"/>
              </a:rPr>
              <a:t>Esta información es opcional, pero le animamos a que revise estos datos internamente como punto de partida para comprender las posibles diferencias salariales entre hombres y mujeres en su organización a diferentes niveles...</a:t>
            </a:r>
          </a:p>
        </xdr:txBody>
      </xdr:sp>
      <xdr:pic>
        <xdr:nvPicPr>
          <xdr:cNvPr id="50" name="Graphic 49" descr="Lights On with solid fill">
            <a:extLst>
              <a:ext uri="{FF2B5EF4-FFF2-40B4-BE49-F238E27FC236}">
                <a16:creationId xmlns:a16="http://schemas.microsoft.com/office/drawing/2014/main" id="{90F6126F-9DE3-47C9-B8F2-DC0BB5D7B6F0}"/>
              </a:ext>
            </a:extLst>
          </xdr:cNvPr>
          <xdr:cNvPicPr>
            <a:picLocks noChangeAspect="1"/>
          </xdr:cNvPicPr>
        </xdr:nvPicPr>
        <xdr:blipFill>
          <a:blip xmlns:r="http://schemas.openxmlformats.org/officeDocument/2006/relationships" r:embed="rId31" cstate="print">
            <a:extLst>
              <a:ext uri="{28A0092B-C50C-407E-A947-70E740481C1C}">
                <a14:useLocalDpi xmlns:a14="http://schemas.microsoft.com/office/drawing/2010/main" val="0"/>
              </a:ext>
              <a:ext uri="{96DAC541-7B7A-43D3-8B79-37D633B846F1}">
                <asvg:svgBlip xmlns:asvg="http://schemas.microsoft.com/office/drawing/2016/SVG/main" r:embed="rId32"/>
              </a:ext>
            </a:extLst>
          </a:blip>
          <a:stretch>
            <a:fillRect/>
          </a:stretch>
        </xdr:blipFill>
        <xdr:spPr>
          <a:xfrm>
            <a:off x="9563100" y="8620125"/>
            <a:ext cx="342900" cy="342900"/>
          </a:xfrm>
          <a:prstGeom prst="rect">
            <a:avLst/>
          </a:prstGeom>
        </xdr:spPr>
      </xdr:pic>
    </xdr:grpSp>
    <xdr:clientData/>
  </xdr:twoCellAnchor>
  <xdr:twoCellAnchor>
    <xdr:from>
      <xdr:col>8</xdr:col>
      <xdr:colOff>84992</xdr:colOff>
      <xdr:row>25</xdr:row>
      <xdr:rowOff>148601</xdr:rowOff>
    </xdr:from>
    <xdr:to>
      <xdr:col>12</xdr:col>
      <xdr:colOff>57978</xdr:colOff>
      <xdr:row>27</xdr:row>
      <xdr:rowOff>142877</xdr:rowOff>
    </xdr:to>
    <xdr:grpSp>
      <xdr:nvGrpSpPr>
        <xdr:cNvPr id="3" name="Group 2">
          <a:extLst>
            <a:ext uri="{FF2B5EF4-FFF2-40B4-BE49-F238E27FC236}">
              <a16:creationId xmlns:a16="http://schemas.microsoft.com/office/drawing/2014/main" id="{CD29D3FA-34CB-1C71-9648-1CB1C1D2DD37}"/>
            </a:ext>
          </a:extLst>
        </xdr:cNvPr>
        <xdr:cNvGrpSpPr/>
      </xdr:nvGrpSpPr>
      <xdr:grpSpPr>
        <a:xfrm>
          <a:off x="9559192" y="9191001"/>
          <a:ext cx="2716186" cy="610226"/>
          <a:chOff x="9563100" y="8377826"/>
          <a:chExt cx="2717381" cy="881263"/>
        </a:xfrm>
      </xdr:grpSpPr>
      <xdr:sp macro="" textlink="">
        <xdr:nvSpPr>
          <xdr:cNvPr id="4" name="Double Bracket 3">
            <a:extLst>
              <a:ext uri="{FF2B5EF4-FFF2-40B4-BE49-F238E27FC236}">
                <a16:creationId xmlns:a16="http://schemas.microsoft.com/office/drawing/2014/main" id="{8E8B7554-3119-275B-B370-7ED77C0AB465}"/>
              </a:ext>
            </a:extLst>
          </xdr:cNvPr>
          <xdr:cNvSpPr/>
        </xdr:nvSpPr>
        <xdr:spPr>
          <a:xfrm>
            <a:off x="9896475" y="8377826"/>
            <a:ext cx="2384006" cy="881263"/>
          </a:xfrm>
          <a:prstGeom prst="bracketPair">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lang="en-US" sz="900" i="1">
                <a:solidFill>
                  <a:schemeClr val="accent1">
                    <a:lumMod val="75000"/>
                  </a:schemeClr>
                </a:solidFill>
                <a:latin typeface="Arial" panose="020B0604020202020204" pitchFamily="34" charset="0"/>
                <a:cs typeface="Arial" panose="020B0604020202020204" pitchFamily="34" charset="0"/>
              </a:rPr>
              <a:t>Tenga en cuenta que la duración de los datos solicitados es de los últimos 12 meses, a partir de la fecha que mencione aquí. </a:t>
            </a:r>
          </a:p>
        </xdr:txBody>
      </xdr:sp>
      <xdr:pic>
        <xdr:nvPicPr>
          <xdr:cNvPr id="5" name="Graphic 4" descr="Lights On with solid fill">
            <a:extLst>
              <a:ext uri="{FF2B5EF4-FFF2-40B4-BE49-F238E27FC236}">
                <a16:creationId xmlns:a16="http://schemas.microsoft.com/office/drawing/2014/main" id="{654D5285-04F3-5B9E-9DBB-0A744232BDED}"/>
              </a:ext>
            </a:extLst>
          </xdr:cNvPr>
          <xdr:cNvPicPr>
            <a:picLocks noChangeAspect="1"/>
          </xdr:cNvPicPr>
        </xdr:nvPicPr>
        <xdr:blipFill>
          <a:blip xmlns:r="http://schemas.openxmlformats.org/officeDocument/2006/relationships" r:embed="rId31" cstate="print">
            <a:extLst>
              <a:ext uri="{28A0092B-C50C-407E-A947-70E740481C1C}">
                <a14:useLocalDpi xmlns:a14="http://schemas.microsoft.com/office/drawing/2010/main" val="0"/>
              </a:ext>
              <a:ext uri="{96DAC541-7B7A-43D3-8B79-37D633B846F1}">
                <asvg:svgBlip xmlns:asvg="http://schemas.microsoft.com/office/drawing/2016/SVG/main" r:embed="rId32"/>
              </a:ext>
            </a:extLst>
          </a:blip>
          <a:stretch>
            <a:fillRect/>
          </a:stretch>
        </xdr:blipFill>
        <xdr:spPr>
          <a:xfrm>
            <a:off x="9563100" y="8449914"/>
            <a:ext cx="342900" cy="513111"/>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612531</xdr:colOff>
      <xdr:row>6</xdr:row>
      <xdr:rowOff>102577</xdr:rowOff>
    </xdr:from>
    <xdr:to>
      <xdr:col>7</xdr:col>
      <xdr:colOff>73635</xdr:colOff>
      <xdr:row>11</xdr:row>
      <xdr:rowOff>41031</xdr:rowOff>
    </xdr:to>
    <xdr:sp macro="" textlink="">
      <xdr:nvSpPr>
        <xdr:cNvPr id="2" name="Callout: Line with Border and Accent Bar 1">
          <a:extLst>
            <a:ext uri="{FF2B5EF4-FFF2-40B4-BE49-F238E27FC236}">
              <a16:creationId xmlns:a16="http://schemas.microsoft.com/office/drawing/2014/main" id="{16BACB1F-8772-4080-A336-ED1D0C50C9E5}"/>
            </a:ext>
          </a:extLst>
        </xdr:cNvPr>
        <xdr:cNvSpPr/>
      </xdr:nvSpPr>
      <xdr:spPr>
        <a:xfrm>
          <a:off x="1831731" y="3137877"/>
          <a:ext cx="3366354" cy="795704"/>
        </a:xfrm>
        <a:prstGeom prst="accentBorderCallout1">
          <a:avLst>
            <a:gd name="adj1" fmla="val 24811"/>
            <a:gd name="adj2" fmla="val -1938"/>
            <a:gd name="adj3" fmla="val -102049"/>
            <a:gd name="adj4" fmla="val -25738"/>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r>
            <a:rPr lang="en-US" sz="1300" i="1" u="sng">
              <a:solidFill>
                <a:schemeClr val="accent5">
                  <a:lumMod val="75000"/>
                </a:schemeClr>
              </a:solidFill>
              <a:effectLst/>
              <a:latin typeface="Arial" panose="020B0604020202020204" pitchFamily="34" charset="0"/>
              <a:ea typeface="+mn-ea"/>
              <a:cs typeface="Arial" panose="020B0604020202020204" pitchFamily="34" charset="0"/>
            </a:rPr>
            <a:t>Instrucciones para los reguladores: </a:t>
          </a:r>
        </a:p>
        <a:p>
          <a:endParaRPr lang="en-US" sz="1100" i="1">
            <a:solidFill>
              <a:schemeClr val="accent5">
                <a:lumMod val="75000"/>
              </a:schemeClr>
            </a:solidFill>
            <a:effectLst/>
            <a:latin typeface="Arial" panose="020B0604020202020204" pitchFamily="34" charset="0"/>
            <a:ea typeface="+mn-ea"/>
            <a:cs typeface="Arial" panose="020B0604020202020204" pitchFamily="34" charset="0"/>
          </a:endParaRPr>
        </a:p>
        <a:p>
          <a:r>
            <a:rPr lang="en-US" sz="1200" i="0">
              <a:solidFill>
                <a:schemeClr val="accent5">
                  <a:lumMod val="75000"/>
                </a:schemeClr>
              </a:solidFill>
              <a:effectLst/>
              <a:latin typeface="Arial" panose="020B0604020202020204" pitchFamily="34" charset="0"/>
              <a:ea typeface="+mn-ea"/>
              <a:cs typeface="Arial" panose="020B0604020202020204" pitchFamily="34" charset="0"/>
            </a:rPr>
            <a:t>Copie toda esta fila (nº 4) y péguela en su hoja de Entrada</a:t>
          </a:r>
          <a:endParaRPr lang="en-US" sz="1200" i="0" baseline="0">
            <a:solidFill>
              <a:schemeClr val="accent5">
                <a:lumMod val="75000"/>
              </a:schemeClr>
            </a:solidFill>
            <a:effectLst/>
            <a:latin typeface="Arial" panose="020B0604020202020204" pitchFamily="34" charset="0"/>
            <a:ea typeface="+mn-ea"/>
            <a:cs typeface="Arial" panose="020B0604020202020204" pitchFamily="34" charset="0"/>
          </a:endParaRPr>
        </a:p>
        <a:p>
          <a:pPr algn="l"/>
          <a:endParaRPr lang="en-US" sz="1100">
            <a:solidFill>
              <a:schemeClr val="accent5">
                <a:lumMod val="75000"/>
              </a:schemeClr>
            </a:solidFill>
            <a:latin typeface="Arial" panose="020B0604020202020204" pitchFamily="34" charset="0"/>
            <a:cs typeface="Arial" panose="020B0604020202020204" pitchFamily="34" charset="0"/>
          </a:endParaRPr>
        </a:p>
      </xdr:txBody>
    </xdr:sp>
    <xdr:clientData/>
  </xdr:twoCellAnchor>
  <xdr:twoCellAnchor>
    <xdr:from>
      <xdr:col>8</xdr:col>
      <xdr:colOff>131481</xdr:colOff>
      <xdr:row>7</xdr:row>
      <xdr:rowOff>40364</xdr:rowOff>
    </xdr:from>
    <xdr:to>
      <xdr:col>15</xdr:col>
      <xdr:colOff>87153</xdr:colOff>
      <xdr:row>10</xdr:row>
      <xdr:rowOff>11056</xdr:rowOff>
    </xdr:to>
    <xdr:sp macro="" textlink="">
      <xdr:nvSpPr>
        <xdr:cNvPr id="3" name="Rectangle: Rounded Corners 2">
          <a:extLst>
            <a:ext uri="{FF2B5EF4-FFF2-40B4-BE49-F238E27FC236}">
              <a16:creationId xmlns:a16="http://schemas.microsoft.com/office/drawing/2014/main" id="{987F8811-CA33-4C64-BAC7-062E3276805F}"/>
            </a:ext>
          </a:extLst>
        </xdr:cNvPr>
        <xdr:cNvSpPr/>
      </xdr:nvSpPr>
      <xdr:spPr>
        <a:xfrm>
          <a:off x="5941731" y="3247114"/>
          <a:ext cx="4756272" cy="485042"/>
        </a:xfrm>
        <a:prstGeom prst="roundRect">
          <a:avLst/>
        </a:prstGeom>
        <a:solidFill>
          <a:schemeClr val="accent2">
            <a:lumMod val="20000"/>
            <a:lumOff val="80000"/>
          </a:schemeClr>
        </a:solidFill>
        <a:ln>
          <a:solidFill>
            <a:schemeClr val="bg2">
              <a:lumMod val="9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u="sng">
              <a:solidFill>
                <a:schemeClr val="tx1"/>
              </a:solidFill>
              <a:latin typeface="Arial" panose="020B0604020202020204" pitchFamily="34" charset="0"/>
              <a:cs typeface="Arial" panose="020B0604020202020204" pitchFamily="34" charset="0"/>
            </a:rPr>
            <a:t>NO</a:t>
          </a:r>
          <a:r>
            <a:rPr lang="en-US" sz="1400">
              <a:solidFill>
                <a:schemeClr val="tx1"/>
              </a:solidFill>
              <a:latin typeface="Arial" panose="020B0604020202020204" pitchFamily="34" charset="0"/>
              <a:cs typeface="Arial" panose="020B0604020202020204" pitchFamily="34" charset="0"/>
            </a:rPr>
            <a:t> realice ninguna edición manual en esta hoja</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255406</xdr:colOff>
      <xdr:row>19</xdr:row>
      <xdr:rowOff>39206</xdr:rowOff>
    </xdr:from>
    <xdr:to>
      <xdr:col>0</xdr:col>
      <xdr:colOff>610591</xdr:colOff>
      <xdr:row>20</xdr:row>
      <xdr:rowOff>782</xdr:rowOff>
    </xdr:to>
    <xdr:pic>
      <xdr:nvPicPr>
        <xdr:cNvPr id="2" name="Graphic 1" descr="Group of women with solid fill">
          <a:extLst>
            <a:ext uri="{FF2B5EF4-FFF2-40B4-BE49-F238E27FC236}">
              <a16:creationId xmlns:a16="http://schemas.microsoft.com/office/drawing/2014/main" id="{5E00B5A5-DF25-41F5-969C-7D4F65BFAFE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55406" y="7259156"/>
          <a:ext cx="355185" cy="390201"/>
        </a:xfrm>
        <a:prstGeom prst="rect">
          <a:avLst/>
        </a:prstGeom>
      </xdr:spPr>
    </xdr:pic>
    <xdr:clientData/>
  </xdr:twoCellAnchor>
  <xdr:twoCellAnchor editAs="oneCell">
    <xdr:from>
      <xdr:col>0</xdr:col>
      <xdr:colOff>637647</xdr:colOff>
      <xdr:row>19</xdr:row>
      <xdr:rowOff>45884</xdr:rowOff>
    </xdr:from>
    <xdr:to>
      <xdr:col>0</xdr:col>
      <xdr:colOff>981696</xdr:colOff>
      <xdr:row>20</xdr:row>
      <xdr:rowOff>0</xdr:rowOff>
    </xdr:to>
    <xdr:pic>
      <xdr:nvPicPr>
        <xdr:cNvPr id="3" name="Graphic 2" descr="Group of men with solid fill">
          <a:extLst>
            <a:ext uri="{FF2B5EF4-FFF2-40B4-BE49-F238E27FC236}">
              <a16:creationId xmlns:a16="http://schemas.microsoft.com/office/drawing/2014/main" id="{F1983DBF-A478-4A4D-9654-22B867D289D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637647" y="7265834"/>
          <a:ext cx="344049" cy="382741"/>
        </a:xfrm>
        <a:prstGeom prst="rect">
          <a:avLst/>
        </a:prstGeom>
      </xdr:spPr>
    </xdr:pic>
    <xdr:clientData/>
  </xdr:twoCellAnchor>
  <xdr:twoCellAnchor>
    <xdr:from>
      <xdr:col>8</xdr:col>
      <xdr:colOff>0</xdr:colOff>
      <xdr:row>20</xdr:row>
      <xdr:rowOff>0</xdr:rowOff>
    </xdr:from>
    <xdr:to>
      <xdr:col>8</xdr:col>
      <xdr:colOff>0</xdr:colOff>
      <xdr:row>21</xdr:row>
      <xdr:rowOff>0</xdr:rowOff>
    </xdr:to>
    <xdr:graphicFrame macro="">
      <xdr:nvGraphicFramePr>
        <xdr:cNvPr id="4" name="Chart 3">
          <a:extLst>
            <a:ext uri="{FF2B5EF4-FFF2-40B4-BE49-F238E27FC236}">
              <a16:creationId xmlns:a16="http://schemas.microsoft.com/office/drawing/2014/main" id="{FF60619C-93A5-4D8B-B209-011921E5A4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0</xdr:colOff>
      <xdr:row>21</xdr:row>
      <xdr:rowOff>0</xdr:rowOff>
    </xdr:from>
    <xdr:to>
      <xdr:col>8</xdr:col>
      <xdr:colOff>0</xdr:colOff>
      <xdr:row>22</xdr:row>
      <xdr:rowOff>0</xdr:rowOff>
    </xdr:to>
    <xdr:graphicFrame macro="">
      <xdr:nvGraphicFramePr>
        <xdr:cNvPr id="5" name="Chart 4">
          <a:extLst>
            <a:ext uri="{FF2B5EF4-FFF2-40B4-BE49-F238E27FC236}">
              <a16:creationId xmlns:a16="http://schemas.microsoft.com/office/drawing/2014/main" id="{0EA94C6F-58D7-4771-BAC1-AAE76CBF1B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0</xdr:colOff>
      <xdr:row>23</xdr:row>
      <xdr:rowOff>0</xdr:rowOff>
    </xdr:from>
    <xdr:to>
      <xdr:col>8</xdr:col>
      <xdr:colOff>0</xdr:colOff>
      <xdr:row>24</xdr:row>
      <xdr:rowOff>0</xdr:rowOff>
    </xdr:to>
    <xdr:graphicFrame macro="">
      <xdr:nvGraphicFramePr>
        <xdr:cNvPr id="6" name="Chart 5">
          <a:extLst>
            <a:ext uri="{FF2B5EF4-FFF2-40B4-BE49-F238E27FC236}">
              <a16:creationId xmlns:a16="http://schemas.microsoft.com/office/drawing/2014/main" id="{4F0B6B4E-2ECC-4275-8C71-C044D09BE5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oneCellAnchor>
    <xdr:from>
      <xdr:col>0</xdr:col>
      <xdr:colOff>313384</xdr:colOff>
      <xdr:row>26</xdr:row>
      <xdr:rowOff>30923</xdr:rowOff>
    </xdr:from>
    <xdr:ext cx="355185" cy="380008"/>
    <xdr:pic>
      <xdr:nvPicPr>
        <xdr:cNvPr id="7" name="Graphic 6" descr="Group of women with solid fill">
          <a:extLst>
            <a:ext uri="{FF2B5EF4-FFF2-40B4-BE49-F238E27FC236}">
              <a16:creationId xmlns:a16="http://schemas.microsoft.com/office/drawing/2014/main" id="{0A21E789-CB54-4E18-AF00-3D885FF0504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13384" y="12708698"/>
          <a:ext cx="355185" cy="380008"/>
        </a:xfrm>
        <a:prstGeom prst="rect">
          <a:avLst/>
        </a:prstGeom>
      </xdr:spPr>
    </xdr:pic>
    <xdr:clientData/>
  </xdr:oneCellAnchor>
  <xdr:oneCellAnchor>
    <xdr:from>
      <xdr:col>0</xdr:col>
      <xdr:colOff>632885</xdr:colOff>
      <xdr:row>26</xdr:row>
      <xdr:rowOff>41122</xdr:rowOff>
    </xdr:from>
    <xdr:ext cx="344049" cy="370931"/>
    <xdr:pic>
      <xdr:nvPicPr>
        <xdr:cNvPr id="8" name="Graphic 7" descr="Group of men with solid fill">
          <a:extLst>
            <a:ext uri="{FF2B5EF4-FFF2-40B4-BE49-F238E27FC236}">
              <a16:creationId xmlns:a16="http://schemas.microsoft.com/office/drawing/2014/main" id="{BCD33FEE-BCD1-4176-BB5F-BF6431051BE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637647" y="12723659"/>
          <a:ext cx="344049" cy="370931"/>
        </a:xfrm>
        <a:prstGeom prst="rect">
          <a:avLst/>
        </a:prstGeom>
      </xdr:spPr>
    </xdr:pic>
    <xdr:clientData/>
  </xdr:oneCellAnchor>
  <xdr:twoCellAnchor>
    <xdr:from>
      <xdr:col>8</xdr:col>
      <xdr:colOff>0</xdr:colOff>
      <xdr:row>27</xdr:row>
      <xdr:rowOff>0</xdr:rowOff>
    </xdr:from>
    <xdr:to>
      <xdr:col>8</xdr:col>
      <xdr:colOff>0</xdr:colOff>
      <xdr:row>28</xdr:row>
      <xdr:rowOff>0</xdr:rowOff>
    </xdr:to>
    <xdr:graphicFrame macro="">
      <xdr:nvGraphicFramePr>
        <xdr:cNvPr id="9" name="Chart 8">
          <a:extLst>
            <a:ext uri="{FF2B5EF4-FFF2-40B4-BE49-F238E27FC236}">
              <a16:creationId xmlns:a16="http://schemas.microsoft.com/office/drawing/2014/main" id="{7E129E4C-53E4-4DBE-9D60-03BBAD59BB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8</xdr:col>
      <xdr:colOff>0</xdr:colOff>
      <xdr:row>28</xdr:row>
      <xdr:rowOff>0</xdr:rowOff>
    </xdr:from>
    <xdr:to>
      <xdr:col>8</xdr:col>
      <xdr:colOff>0</xdr:colOff>
      <xdr:row>29</xdr:row>
      <xdr:rowOff>0</xdr:rowOff>
    </xdr:to>
    <xdr:graphicFrame macro="">
      <xdr:nvGraphicFramePr>
        <xdr:cNvPr id="10" name="Chart 9">
          <a:extLst>
            <a:ext uri="{FF2B5EF4-FFF2-40B4-BE49-F238E27FC236}">
              <a16:creationId xmlns:a16="http://schemas.microsoft.com/office/drawing/2014/main" id="{0886172B-F10E-4BD4-9A73-ADF6EED35F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8</xdr:col>
      <xdr:colOff>0</xdr:colOff>
      <xdr:row>30</xdr:row>
      <xdr:rowOff>0</xdr:rowOff>
    </xdr:from>
    <xdr:to>
      <xdr:col>8</xdr:col>
      <xdr:colOff>0</xdr:colOff>
      <xdr:row>31</xdr:row>
      <xdr:rowOff>0</xdr:rowOff>
    </xdr:to>
    <xdr:graphicFrame macro="">
      <xdr:nvGraphicFramePr>
        <xdr:cNvPr id="11" name="Chart 10">
          <a:extLst>
            <a:ext uri="{FF2B5EF4-FFF2-40B4-BE49-F238E27FC236}">
              <a16:creationId xmlns:a16="http://schemas.microsoft.com/office/drawing/2014/main" id="{3CBBAA5D-4D3D-48A2-B8E9-BBE5E96860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oneCellAnchor>
    <xdr:from>
      <xdr:col>0</xdr:col>
      <xdr:colOff>301583</xdr:colOff>
      <xdr:row>33</xdr:row>
      <xdr:rowOff>39206</xdr:rowOff>
    </xdr:from>
    <xdr:ext cx="355185" cy="380008"/>
    <xdr:pic>
      <xdr:nvPicPr>
        <xdr:cNvPr id="12" name="Graphic 11" descr="Group of women with solid fill">
          <a:extLst>
            <a:ext uri="{FF2B5EF4-FFF2-40B4-BE49-F238E27FC236}">
              <a16:creationId xmlns:a16="http://schemas.microsoft.com/office/drawing/2014/main" id="{11B9D8D5-CE5E-4FBB-AD2B-56D568F1E34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06345" y="15555431"/>
          <a:ext cx="355185" cy="380008"/>
        </a:xfrm>
        <a:prstGeom prst="rect">
          <a:avLst/>
        </a:prstGeom>
      </xdr:spPr>
    </xdr:pic>
    <xdr:clientData/>
  </xdr:oneCellAnchor>
  <xdr:oneCellAnchor>
    <xdr:from>
      <xdr:col>0</xdr:col>
      <xdr:colOff>632885</xdr:colOff>
      <xdr:row>33</xdr:row>
      <xdr:rowOff>41122</xdr:rowOff>
    </xdr:from>
    <xdr:ext cx="344049" cy="370931"/>
    <xdr:pic>
      <xdr:nvPicPr>
        <xdr:cNvPr id="13" name="Graphic 12" descr="Group of men with solid fill">
          <a:extLst>
            <a:ext uri="{FF2B5EF4-FFF2-40B4-BE49-F238E27FC236}">
              <a16:creationId xmlns:a16="http://schemas.microsoft.com/office/drawing/2014/main" id="{CA8616DF-859D-4E9E-8EB1-B27341E8A59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637647" y="15562109"/>
          <a:ext cx="344049" cy="370931"/>
        </a:xfrm>
        <a:prstGeom prst="rect">
          <a:avLst/>
        </a:prstGeom>
      </xdr:spPr>
    </xdr:pic>
    <xdr:clientData/>
  </xdr:oneCellAnchor>
  <xdr:twoCellAnchor>
    <xdr:from>
      <xdr:col>8</xdr:col>
      <xdr:colOff>0</xdr:colOff>
      <xdr:row>34</xdr:row>
      <xdr:rowOff>0</xdr:rowOff>
    </xdr:from>
    <xdr:to>
      <xdr:col>8</xdr:col>
      <xdr:colOff>0</xdr:colOff>
      <xdr:row>35</xdr:row>
      <xdr:rowOff>0</xdr:rowOff>
    </xdr:to>
    <xdr:graphicFrame macro="">
      <xdr:nvGraphicFramePr>
        <xdr:cNvPr id="14" name="Chart 13">
          <a:extLst>
            <a:ext uri="{FF2B5EF4-FFF2-40B4-BE49-F238E27FC236}">
              <a16:creationId xmlns:a16="http://schemas.microsoft.com/office/drawing/2014/main" id="{EC9EB90B-73A6-4141-BCA9-A90C0FC9FC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8</xdr:col>
      <xdr:colOff>0</xdr:colOff>
      <xdr:row>35</xdr:row>
      <xdr:rowOff>0</xdr:rowOff>
    </xdr:from>
    <xdr:to>
      <xdr:col>8</xdr:col>
      <xdr:colOff>0</xdr:colOff>
      <xdr:row>36</xdr:row>
      <xdr:rowOff>0</xdr:rowOff>
    </xdr:to>
    <xdr:graphicFrame macro="">
      <xdr:nvGraphicFramePr>
        <xdr:cNvPr id="15" name="Chart 14">
          <a:extLst>
            <a:ext uri="{FF2B5EF4-FFF2-40B4-BE49-F238E27FC236}">
              <a16:creationId xmlns:a16="http://schemas.microsoft.com/office/drawing/2014/main" id="{20E99766-58EB-4699-BCAC-4FD017AD99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8</xdr:col>
      <xdr:colOff>0</xdr:colOff>
      <xdr:row>37</xdr:row>
      <xdr:rowOff>0</xdr:rowOff>
    </xdr:from>
    <xdr:to>
      <xdr:col>8</xdr:col>
      <xdr:colOff>0</xdr:colOff>
      <xdr:row>38</xdr:row>
      <xdr:rowOff>0</xdr:rowOff>
    </xdr:to>
    <xdr:graphicFrame macro="">
      <xdr:nvGraphicFramePr>
        <xdr:cNvPr id="16" name="Chart 15">
          <a:extLst>
            <a:ext uri="{FF2B5EF4-FFF2-40B4-BE49-F238E27FC236}">
              <a16:creationId xmlns:a16="http://schemas.microsoft.com/office/drawing/2014/main" id="{C1AFA615-5813-4ED8-9D1C-F38A0332A9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oneCellAnchor>
    <xdr:from>
      <xdr:col>0</xdr:col>
      <xdr:colOff>17809</xdr:colOff>
      <xdr:row>26</xdr:row>
      <xdr:rowOff>62856</xdr:rowOff>
    </xdr:from>
    <xdr:ext cx="326542" cy="324001"/>
    <xdr:pic>
      <xdr:nvPicPr>
        <xdr:cNvPr id="17" name="Graphic 16" descr="Badge Follow with solid fill">
          <a:extLst>
            <a:ext uri="{FF2B5EF4-FFF2-40B4-BE49-F238E27FC236}">
              <a16:creationId xmlns:a16="http://schemas.microsoft.com/office/drawing/2014/main" id="{A3EDE291-D2B8-4742-BE8B-6C8C1D366140}"/>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 uri="{96DAC541-7B7A-43D3-8B79-37D633B846F1}">
              <asvg:svgBlip xmlns:asvg="http://schemas.microsoft.com/office/drawing/2016/SVG/main" r:embed="rId15"/>
            </a:ext>
          </a:extLst>
        </a:blip>
        <a:stretch>
          <a:fillRect/>
        </a:stretch>
      </xdr:blipFill>
      <xdr:spPr>
        <a:xfrm>
          <a:off x="17809" y="12745393"/>
          <a:ext cx="326542" cy="324001"/>
        </a:xfrm>
        <a:prstGeom prst="rect">
          <a:avLst/>
        </a:prstGeom>
      </xdr:spPr>
    </xdr:pic>
    <xdr:clientData/>
  </xdr:oneCellAnchor>
  <xdr:oneCellAnchor>
    <xdr:from>
      <xdr:col>0</xdr:col>
      <xdr:colOff>0</xdr:colOff>
      <xdr:row>33</xdr:row>
      <xdr:rowOff>46843</xdr:rowOff>
    </xdr:from>
    <xdr:ext cx="347870" cy="348298"/>
    <xdr:pic>
      <xdr:nvPicPr>
        <xdr:cNvPr id="18" name="Graphic 17" descr="Badge Unfollow with solid fill">
          <a:extLst>
            <a:ext uri="{FF2B5EF4-FFF2-40B4-BE49-F238E27FC236}">
              <a16:creationId xmlns:a16="http://schemas.microsoft.com/office/drawing/2014/main" id="{9AD4CABB-5EBD-41ED-991F-4624C2267DC9}"/>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 uri="{96DAC541-7B7A-43D3-8B79-37D633B846F1}">
              <asvg:svgBlip xmlns:asvg="http://schemas.microsoft.com/office/drawing/2016/SVG/main" r:embed="rId17"/>
            </a:ext>
          </a:extLst>
        </a:blip>
        <a:stretch>
          <a:fillRect/>
        </a:stretch>
      </xdr:blipFill>
      <xdr:spPr>
        <a:xfrm>
          <a:off x="0" y="15563068"/>
          <a:ext cx="347870" cy="348298"/>
        </a:xfrm>
        <a:prstGeom prst="rect">
          <a:avLst/>
        </a:prstGeom>
      </xdr:spPr>
    </xdr:pic>
    <xdr:clientData/>
  </xdr:oneCellAnchor>
  <xdr:twoCellAnchor>
    <xdr:from>
      <xdr:col>8</xdr:col>
      <xdr:colOff>0</xdr:colOff>
      <xdr:row>40</xdr:row>
      <xdr:rowOff>0</xdr:rowOff>
    </xdr:from>
    <xdr:to>
      <xdr:col>8</xdr:col>
      <xdr:colOff>0</xdr:colOff>
      <xdr:row>41</xdr:row>
      <xdr:rowOff>0</xdr:rowOff>
    </xdr:to>
    <xdr:graphicFrame macro="">
      <xdr:nvGraphicFramePr>
        <xdr:cNvPr id="19" name="Chart 18">
          <a:extLst>
            <a:ext uri="{FF2B5EF4-FFF2-40B4-BE49-F238E27FC236}">
              <a16:creationId xmlns:a16="http://schemas.microsoft.com/office/drawing/2014/main" id="{4678EC84-A83B-4B8A-AC21-993A763151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8</xdr:col>
      <xdr:colOff>0</xdr:colOff>
      <xdr:row>43</xdr:row>
      <xdr:rowOff>0</xdr:rowOff>
    </xdr:from>
    <xdr:to>
      <xdr:col>8</xdr:col>
      <xdr:colOff>0</xdr:colOff>
      <xdr:row>44</xdr:row>
      <xdr:rowOff>0</xdr:rowOff>
    </xdr:to>
    <xdr:graphicFrame macro="">
      <xdr:nvGraphicFramePr>
        <xdr:cNvPr id="21" name="Chart 20">
          <a:extLst>
            <a:ext uri="{FF2B5EF4-FFF2-40B4-BE49-F238E27FC236}">
              <a16:creationId xmlns:a16="http://schemas.microsoft.com/office/drawing/2014/main" id="{B701B7F8-6C7F-4572-B6A7-493A6E6D2C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oneCellAnchor>
    <xdr:from>
      <xdr:col>0</xdr:col>
      <xdr:colOff>203544</xdr:colOff>
      <xdr:row>40</xdr:row>
      <xdr:rowOff>0</xdr:rowOff>
    </xdr:from>
    <xdr:ext cx="646390" cy="640031"/>
    <xdr:pic>
      <xdr:nvPicPr>
        <xdr:cNvPr id="22" name="Graphic 21" descr="Business Growth with solid fill">
          <a:extLst>
            <a:ext uri="{FF2B5EF4-FFF2-40B4-BE49-F238E27FC236}">
              <a16:creationId xmlns:a16="http://schemas.microsoft.com/office/drawing/2014/main" id="{3A455F3E-513F-44C7-976A-081EEAEDAA23}"/>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 uri="{96DAC541-7B7A-43D3-8B79-37D633B846F1}">
              <asvg:svgBlip xmlns:asvg="http://schemas.microsoft.com/office/drawing/2016/SVG/main" r:embed="rId21"/>
            </a:ext>
          </a:extLst>
        </a:blip>
        <a:stretch>
          <a:fillRect/>
        </a:stretch>
      </xdr:blipFill>
      <xdr:spPr>
        <a:xfrm>
          <a:off x="208306" y="18821400"/>
          <a:ext cx="646390" cy="640031"/>
        </a:xfrm>
        <a:prstGeom prst="rect">
          <a:avLst/>
        </a:prstGeom>
      </xdr:spPr>
    </xdr:pic>
    <xdr:clientData/>
  </xdr:oneCellAnchor>
  <xdr:oneCellAnchor>
    <xdr:from>
      <xdr:col>0</xdr:col>
      <xdr:colOff>165652</xdr:colOff>
      <xdr:row>46</xdr:row>
      <xdr:rowOff>57979</xdr:rowOff>
    </xdr:from>
    <xdr:ext cx="652865" cy="646043"/>
    <xdr:pic>
      <xdr:nvPicPr>
        <xdr:cNvPr id="24" name="Graphic 23" descr="Online meeting with solid fill">
          <a:extLst>
            <a:ext uri="{FF2B5EF4-FFF2-40B4-BE49-F238E27FC236}">
              <a16:creationId xmlns:a16="http://schemas.microsoft.com/office/drawing/2014/main" id="{37AF7ED1-42AF-4A96-8582-4D888364852E}"/>
            </a:ext>
          </a:extLst>
        </xdr:cNvPr>
        <xdr:cNvPicPr>
          <a:picLocks noChangeAspect="1"/>
        </xdr:cNvPicPr>
      </xdr:nvPicPr>
      <xdr:blipFill>
        <a:blip xmlns:r="http://schemas.openxmlformats.org/officeDocument/2006/relationships" r:embed="rId22">
          <a:extLst>
            <a:ext uri="{28A0092B-C50C-407E-A947-70E740481C1C}">
              <a14:useLocalDpi xmlns:a14="http://schemas.microsoft.com/office/drawing/2010/main" val="0"/>
            </a:ext>
            <a:ext uri="{96DAC541-7B7A-43D3-8B79-37D633B846F1}">
              <asvg:svgBlip xmlns:asvg="http://schemas.microsoft.com/office/drawing/2016/SVG/main" r:embed="rId23"/>
            </a:ext>
          </a:extLst>
        </a:blip>
        <a:stretch>
          <a:fillRect/>
        </a:stretch>
      </xdr:blipFill>
      <xdr:spPr>
        <a:xfrm>
          <a:off x="170414" y="21193954"/>
          <a:ext cx="652865" cy="646043"/>
        </a:xfrm>
        <a:prstGeom prst="rect">
          <a:avLst/>
        </a:prstGeom>
      </xdr:spPr>
    </xdr:pic>
    <xdr:clientData/>
  </xdr:oneCellAnchor>
  <xdr:twoCellAnchor>
    <xdr:from>
      <xdr:col>8</xdr:col>
      <xdr:colOff>0</xdr:colOff>
      <xdr:row>50</xdr:row>
      <xdr:rowOff>0</xdr:rowOff>
    </xdr:from>
    <xdr:to>
      <xdr:col>8</xdr:col>
      <xdr:colOff>0</xdr:colOff>
      <xdr:row>51</xdr:row>
      <xdr:rowOff>0</xdr:rowOff>
    </xdr:to>
    <xdr:graphicFrame macro="">
      <xdr:nvGraphicFramePr>
        <xdr:cNvPr id="25" name="Chart 24">
          <a:extLst>
            <a:ext uri="{FF2B5EF4-FFF2-40B4-BE49-F238E27FC236}">
              <a16:creationId xmlns:a16="http://schemas.microsoft.com/office/drawing/2014/main" id="{2C857C98-21C1-42CF-9BF1-E3B65EB238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oneCellAnchor>
    <xdr:from>
      <xdr:col>0</xdr:col>
      <xdr:colOff>207065</xdr:colOff>
      <xdr:row>50</xdr:row>
      <xdr:rowOff>0</xdr:rowOff>
    </xdr:from>
    <xdr:ext cx="621196" cy="617906"/>
    <xdr:pic>
      <xdr:nvPicPr>
        <xdr:cNvPr id="28" name="Graphic 27" descr="Money with solid fill">
          <a:extLst>
            <a:ext uri="{FF2B5EF4-FFF2-40B4-BE49-F238E27FC236}">
              <a16:creationId xmlns:a16="http://schemas.microsoft.com/office/drawing/2014/main" id="{3A2D3CD8-F1E3-4D07-AE85-724F60B22314}"/>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 uri="{96DAC541-7B7A-43D3-8B79-37D633B846F1}">
              <asvg:svgBlip xmlns:asvg="http://schemas.microsoft.com/office/drawing/2016/SVG/main" r:embed="rId26"/>
            </a:ext>
          </a:extLst>
        </a:blip>
        <a:stretch>
          <a:fillRect/>
        </a:stretch>
      </xdr:blipFill>
      <xdr:spPr>
        <a:xfrm>
          <a:off x="211827" y="22821900"/>
          <a:ext cx="621196" cy="617906"/>
        </a:xfrm>
        <a:prstGeom prst="rect">
          <a:avLst/>
        </a:prstGeom>
      </xdr:spPr>
    </xdr:pic>
    <xdr:clientData/>
  </xdr:oneCellAnchor>
  <xdr:twoCellAnchor editAs="oneCell">
    <xdr:from>
      <xdr:col>0</xdr:col>
      <xdr:colOff>132522</xdr:colOff>
      <xdr:row>0</xdr:row>
      <xdr:rowOff>46175</xdr:rowOff>
    </xdr:from>
    <xdr:to>
      <xdr:col>1</xdr:col>
      <xdr:colOff>285750</xdr:colOff>
      <xdr:row>2</xdr:row>
      <xdr:rowOff>47287</xdr:rowOff>
    </xdr:to>
    <xdr:pic>
      <xdr:nvPicPr>
        <xdr:cNvPr id="34" name="Picture 33" descr="Access to Insurance Initiative (A2ii) | LinkedIn">
          <a:extLst>
            <a:ext uri="{FF2B5EF4-FFF2-40B4-BE49-F238E27FC236}">
              <a16:creationId xmlns:a16="http://schemas.microsoft.com/office/drawing/2014/main" id="{A97C8C1B-5748-4986-BEE3-DF4EF2316564}"/>
            </a:ext>
          </a:extLst>
        </xdr:cNvPr>
        <xdr:cNvPicPr>
          <a:picLocks noChangeAspect="1" noChangeArrowheads="1"/>
        </xdr:cNvPicPr>
      </xdr:nvPicPr>
      <xdr:blipFill rotWithShape="1">
        <a:blip xmlns:r="http://schemas.openxmlformats.org/officeDocument/2006/relationships" r:embed="rId27" cstate="print">
          <a:extLst>
            <a:ext uri="{28A0092B-C50C-407E-A947-70E740481C1C}">
              <a14:useLocalDpi xmlns:a14="http://schemas.microsoft.com/office/drawing/2010/main" val="0"/>
            </a:ext>
          </a:extLst>
        </a:blip>
        <a:srcRect t="26872" b="28215"/>
        <a:stretch/>
      </xdr:blipFill>
      <xdr:spPr bwMode="auto">
        <a:xfrm>
          <a:off x="132522" y="46175"/>
          <a:ext cx="1258128" cy="6202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7002</xdr:colOff>
      <xdr:row>2</xdr:row>
      <xdr:rowOff>155759</xdr:rowOff>
    </xdr:from>
    <xdr:to>
      <xdr:col>11</xdr:col>
      <xdr:colOff>423244</xdr:colOff>
      <xdr:row>18</xdr:row>
      <xdr:rowOff>29078</xdr:rowOff>
    </xdr:to>
    <xdr:graphicFrame macro="">
      <xdr:nvGraphicFramePr>
        <xdr:cNvPr id="3" name="Chart 2">
          <a:extLst>
            <a:ext uri="{FF2B5EF4-FFF2-40B4-BE49-F238E27FC236}">
              <a16:creationId xmlns:a16="http://schemas.microsoft.com/office/drawing/2014/main" id="{4E179F9F-B26F-4797-A9A4-C80416FC21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139223</xdr:colOff>
      <xdr:row>19</xdr:row>
      <xdr:rowOff>56309</xdr:rowOff>
    </xdr:from>
    <xdr:to>
      <xdr:col>20</xdr:col>
      <xdr:colOff>557986</xdr:colOff>
      <xdr:row>34</xdr:row>
      <xdr:rowOff>86509</xdr:rowOff>
    </xdr:to>
    <xdr:graphicFrame macro="">
      <xdr:nvGraphicFramePr>
        <xdr:cNvPr id="5" name="Chart 4">
          <a:extLst>
            <a:ext uri="{FF2B5EF4-FFF2-40B4-BE49-F238E27FC236}">
              <a16:creationId xmlns:a16="http://schemas.microsoft.com/office/drawing/2014/main" id="{321E3C93-3AD8-4EA0-8F25-052EE1ED75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13447</xdr:colOff>
      <xdr:row>20</xdr:row>
      <xdr:rowOff>4199</xdr:rowOff>
    </xdr:from>
    <xdr:to>
      <xdr:col>11</xdr:col>
      <xdr:colOff>429689</xdr:colOff>
      <xdr:row>35</xdr:row>
      <xdr:rowOff>34680</xdr:rowOff>
    </xdr:to>
    <xdr:graphicFrame macro="">
      <xdr:nvGraphicFramePr>
        <xdr:cNvPr id="6" name="Chart 5">
          <a:extLst>
            <a:ext uri="{FF2B5EF4-FFF2-40B4-BE49-F238E27FC236}">
              <a16:creationId xmlns:a16="http://schemas.microsoft.com/office/drawing/2014/main" id="{05AB1A94-4D07-46BD-8ABB-A065CBE45D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131659</xdr:colOff>
      <xdr:row>2</xdr:row>
      <xdr:rowOff>153518</xdr:rowOff>
    </xdr:from>
    <xdr:to>
      <xdr:col>20</xdr:col>
      <xdr:colOff>540898</xdr:colOff>
      <xdr:row>18</xdr:row>
      <xdr:rowOff>36360</xdr:rowOff>
    </xdr:to>
    <xdr:graphicFrame macro="">
      <xdr:nvGraphicFramePr>
        <xdr:cNvPr id="7" name="Chart 6">
          <a:extLst>
            <a:ext uri="{FF2B5EF4-FFF2-40B4-BE49-F238E27FC236}">
              <a16:creationId xmlns:a16="http://schemas.microsoft.com/office/drawing/2014/main" id="{E6119FB1-FD35-4C11-AACB-A37C354BB1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20</xdr:col>
      <xdr:colOff>605119</xdr:colOff>
      <xdr:row>12</xdr:row>
      <xdr:rowOff>68356</xdr:rowOff>
    </xdr:from>
    <xdr:to>
      <xdr:col>25</xdr:col>
      <xdr:colOff>649044</xdr:colOff>
      <xdr:row>27</xdr:row>
      <xdr:rowOff>113122</xdr:rowOff>
    </xdr:to>
    <xdr:graphicFrame macro="">
      <xdr:nvGraphicFramePr>
        <xdr:cNvPr id="8" name="Chart 7">
          <a:extLst>
            <a:ext uri="{FF2B5EF4-FFF2-40B4-BE49-F238E27FC236}">
              <a16:creationId xmlns:a16="http://schemas.microsoft.com/office/drawing/2014/main" id="{F700F64D-D991-4651-A340-8A98682C6D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7002</xdr:colOff>
      <xdr:row>2</xdr:row>
      <xdr:rowOff>155759</xdr:rowOff>
    </xdr:from>
    <xdr:to>
      <xdr:col>11</xdr:col>
      <xdr:colOff>423244</xdr:colOff>
      <xdr:row>18</xdr:row>
      <xdr:rowOff>29078</xdr:rowOff>
    </xdr:to>
    <xdr:graphicFrame macro="">
      <xdr:nvGraphicFramePr>
        <xdr:cNvPr id="2" name="Chart 1">
          <a:extLst>
            <a:ext uri="{FF2B5EF4-FFF2-40B4-BE49-F238E27FC236}">
              <a16:creationId xmlns:a16="http://schemas.microsoft.com/office/drawing/2014/main" id="{DEEA3877-7B1A-430B-BA4D-D87D90CBFF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139223</xdr:colOff>
      <xdr:row>19</xdr:row>
      <xdr:rowOff>56309</xdr:rowOff>
    </xdr:from>
    <xdr:to>
      <xdr:col>20</xdr:col>
      <xdr:colOff>557986</xdr:colOff>
      <xdr:row>34</xdr:row>
      <xdr:rowOff>86509</xdr:rowOff>
    </xdr:to>
    <xdr:graphicFrame macro="">
      <xdr:nvGraphicFramePr>
        <xdr:cNvPr id="3" name="Chart 2">
          <a:extLst>
            <a:ext uri="{FF2B5EF4-FFF2-40B4-BE49-F238E27FC236}">
              <a16:creationId xmlns:a16="http://schemas.microsoft.com/office/drawing/2014/main" id="{77D22420-7924-464A-8F08-408D98E0EB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13447</xdr:colOff>
      <xdr:row>20</xdr:row>
      <xdr:rowOff>4199</xdr:rowOff>
    </xdr:from>
    <xdr:to>
      <xdr:col>11</xdr:col>
      <xdr:colOff>429689</xdr:colOff>
      <xdr:row>35</xdr:row>
      <xdr:rowOff>34680</xdr:rowOff>
    </xdr:to>
    <xdr:graphicFrame macro="">
      <xdr:nvGraphicFramePr>
        <xdr:cNvPr id="4" name="Chart 3">
          <a:extLst>
            <a:ext uri="{FF2B5EF4-FFF2-40B4-BE49-F238E27FC236}">
              <a16:creationId xmlns:a16="http://schemas.microsoft.com/office/drawing/2014/main" id="{2C3F99E2-5C2F-4593-8057-534FE5282C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131659</xdr:colOff>
      <xdr:row>2</xdr:row>
      <xdr:rowOff>153518</xdr:rowOff>
    </xdr:from>
    <xdr:to>
      <xdr:col>20</xdr:col>
      <xdr:colOff>540898</xdr:colOff>
      <xdr:row>18</xdr:row>
      <xdr:rowOff>36360</xdr:rowOff>
    </xdr:to>
    <xdr:graphicFrame macro="">
      <xdr:nvGraphicFramePr>
        <xdr:cNvPr id="5" name="Chart 4">
          <a:extLst>
            <a:ext uri="{FF2B5EF4-FFF2-40B4-BE49-F238E27FC236}">
              <a16:creationId xmlns:a16="http://schemas.microsoft.com/office/drawing/2014/main" id="{CA847F81-06F0-48AC-9C5A-4C996832C0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20</xdr:col>
      <xdr:colOff>605119</xdr:colOff>
      <xdr:row>12</xdr:row>
      <xdr:rowOff>68356</xdr:rowOff>
    </xdr:from>
    <xdr:to>
      <xdr:col>25</xdr:col>
      <xdr:colOff>649044</xdr:colOff>
      <xdr:row>27</xdr:row>
      <xdr:rowOff>113122</xdr:rowOff>
    </xdr:to>
    <xdr:graphicFrame macro="">
      <xdr:nvGraphicFramePr>
        <xdr:cNvPr id="6" name="Chart 5">
          <a:extLst>
            <a:ext uri="{FF2B5EF4-FFF2-40B4-BE49-F238E27FC236}">
              <a16:creationId xmlns:a16="http://schemas.microsoft.com/office/drawing/2014/main" id="{0A9B47D2-8898-450F-8990-6DBF12A15A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4</xdr:col>
      <xdr:colOff>7002</xdr:colOff>
      <xdr:row>2</xdr:row>
      <xdr:rowOff>155759</xdr:rowOff>
    </xdr:from>
    <xdr:to>
      <xdr:col>11</xdr:col>
      <xdr:colOff>423244</xdr:colOff>
      <xdr:row>18</xdr:row>
      <xdr:rowOff>29078</xdr:rowOff>
    </xdr:to>
    <xdr:graphicFrame macro="">
      <xdr:nvGraphicFramePr>
        <xdr:cNvPr id="2" name="Chart 1">
          <a:extLst>
            <a:ext uri="{FF2B5EF4-FFF2-40B4-BE49-F238E27FC236}">
              <a16:creationId xmlns:a16="http://schemas.microsoft.com/office/drawing/2014/main" id="{3B0E8B88-F187-43F3-8AF3-8485F2D843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139223</xdr:colOff>
      <xdr:row>19</xdr:row>
      <xdr:rowOff>56309</xdr:rowOff>
    </xdr:from>
    <xdr:to>
      <xdr:col>20</xdr:col>
      <xdr:colOff>557986</xdr:colOff>
      <xdr:row>34</xdr:row>
      <xdr:rowOff>86509</xdr:rowOff>
    </xdr:to>
    <xdr:graphicFrame macro="">
      <xdr:nvGraphicFramePr>
        <xdr:cNvPr id="3" name="Chart 2">
          <a:extLst>
            <a:ext uri="{FF2B5EF4-FFF2-40B4-BE49-F238E27FC236}">
              <a16:creationId xmlns:a16="http://schemas.microsoft.com/office/drawing/2014/main" id="{A1DC952A-052C-4B82-A8C3-9F4D8752B1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13447</xdr:colOff>
      <xdr:row>20</xdr:row>
      <xdr:rowOff>4199</xdr:rowOff>
    </xdr:from>
    <xdr:to>
      <xdr:col>11</xdr:col>
      <xdr:colOff>429689</xdr:colOff>
      <xdr:row>35</xdr:row>
      <xdr:rowOff>34680</xdr:rowOff>
    </xdr:to>
    <xdr:graphicFrame macro="">
      <xdr:nvGraphicFramePr>
        <xdr:cNvPr id="4" name="Chart 3">
          <a:extLst>
            <a:ext uri="{FF2B5EF4-FFF2-40B4-BE49-F238E27FC236}">
              <a16:creationId xmlns:a16="http://schemas.microsoft.com/office/drawing/2014/main" id="{F47D425C-C469-49BF-B52D-5CAAF2F761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131659</xdr:colOff>
      <xdr:row>2</xdr:row>
      <xdr:rowOff>153518</xdr:rowOff>
    </xdr:from>
    <xdr:to>
      <xdr:col>20</xdr:col>
      <xdr:colOff>540898</xdr:colOff>
      <xdr:row>18</xdr:row>
      <xdr:rowOff>36360</xdr:rowOff>
    </xdr:to>
    <xdr:graphicFrame macro="">
      <xdr:nvGraphicFramePr>
        <xdr:cNvPr id="5" name="Chart 4">
          <a:extLst>
            <a:ext uri="{FF2B5EF4-FFF2-40B4-BE49-F238E27FC236}">
              <a16:creationId xmlns:a16="http://schemas.microsoft.com/office/drawing/2014/main" id="{F3C8B763-7FCC-4495-B2C9-029A44CF30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20</xdr:col>
      <xdr:colOff>605119</xdr:colOff>
      <xdr:row>12</xdr:row>
      <xdr:rowOff>68356</xdr:rowOff>
    </xdr:from>
    <xdr:to>
      <xdr:col>25</xdr:col>
      <xdr:colOff>649044</xdr:colOff>
      <xdr:row>27</xdr:row>
      <xdr:rowOff>113122</xdr:rowOff>
    </xdr:to>
    <xdr:graphicFrame macro="">
      <xdr:nvGraphicFramePr>
        <xdr:cNvPr id="6" name="Chart 5">
          <a:extLst>
            <a:ext uri="{FF2B5EF4-FFF2-40B4-BE49-F238E27FC236}">
              <a16:creationId xmlns:a16="http://schemas.microsoft.com/office/drawing/2014/main" id="{C67F3358-08C7-4632-A562-F0AD4E8A02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13</xdr:col>
      <xdr:colOff>139223</xdr:colOff>
      <xdr:row>19</xdr:row>
      <xdr:rowOff>56309</xdr:rowOff>
    </xdr:from>
    <xdr:to>
      <xdr:col>20</xdr:col>
      <xdr:colOff>557986</xdr:colOff>
      <xdr:row>34</xdr:row>
      <xdr:rowOff>86509</xdr:rowOff>
    </xdr:to>
    <xdr:graphicFrame macro="">
      <xdr:nvGraphicFramePr>
        <xdr:cNvPr id="3" name="Chart 2">
          <a:extLst>
            <a:ext uri="{FF2B5EF4-FFF2-40B4-BE49-F238E27FC236}">
              <a16:creationId xmlns:a16="http://schemas.microsoft.com/office/drawing/2014/main" id="{BE0AC022-1A9E-4D22-864E-0980A91A28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332534</xdr:colOff>
      <xdr:row>10</xdr:row>
      <xdr:rowOff>66111</xdr:rowOff>
    </xdr:from>
    <xdr:to>
      <xdr:col>12</xdr:col>
      <xdr:colOff>58214</xdr:colOff>
      <xdr:row>25</xdr:row>
      <xdr:rowOff>96592</xdr:rowOff>
    </xdr:to>
    <xdr:graphicFrame macro="">
      <xdr:nvGraphicFramePr>
        <xdr:cNvPr id="4" name="Chart 3">
          <a:extLst>
            <a:ext uri="{FF2B5EF4-FFF2-40B4-BE49-F238E27FC236}">
              <a16:creationId xmlns:a16="http://schemas.microsoft.com/office/drawing/2014/main" id="{3F28422B-E8D6-4792-83AD-0B476DD5B4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131659</xdr:colOff>
      <xdr:row>2</xdr:row>
      <xdr:rowOff>153518</xdr:rowOff>
    </xdr:from>
    <xdr:to>
      <xdr:col>20</xdr:col>
      <xdr:colOff>540898</xdr:colOff>
      <xdr:row>18</xdr:row>
      <xdr:rowOff>36360</xdr:rowOff>
    </xdr:to>
    <xdr:graphicFrame macro="">
      <xdr:nvGraphicFramePr>
        <xdr:cNvPr id="5" name="Chart 4">
          <a:extLst>
            <a:ext uri="{FF2B5EF4-FFF2-40B4-BE49-F238E27FC236}">
              <a16:creationId xmlns:a16="http://schemas.microsoft.com/office/drawing/2014/main" id="{C7E398BE-B0D2-45CB-B826-346435C55C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20</xdr:col>
      <xdr:colOff>605119</xdr:colOff>
      <xdr:row>12</xdr:row>
      <xdr:rowOff>68356</xdr:rowOff>
    </xdr:from>
    <xdr:to>
      <xdr:col>25</xdr:col>
      <xdr:colOff>649044</xdr:colOff>
      <xdr:row>27</xdr:row>
      <xdr:rowOff>113122</xdr:rowOff>
    </xdr:to>
    <xdr:graphicFrame macro="">
      <xdr:nvGraphicFramePr>
        <xdr:cNvPr id="6" name="Chart 5">
          <a:extLst>
            <a:ext uri="{FF2B5EF4-FFF2-40B4-BE49-F238E27FC236}">
              <a16:creationId xmlns:a16="http://schemas.microsoft.com/office/drawing/2014/main" id="{53763E5A-C10F-43A0-82C0-6C5D3AD8D8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344010</xdr:colOff>
      <xdr:row>4</xdr:row>
      <xdr:rowOff>94409</xdr:rowOff>
    </xdr:from>
    <xdr:to>
      <xdr:col>9</xdr:col>
      <xdr:colOff>76973</xdr:colOff>
      <xdr:row>19</xdr:row>
      <xdr:rowOff>124609</xdr:rowOff>
    </xdr:to>
    <xdr:graphicFrame macro="">
      <xdr:nvGraphicFramePr>
        <xdr:cNvPr id="2" name="Chart 1">
          <a:extLst>
            <a:ext uri="{FF2B5EF4-FFF2-40B4-BE49-F238E27FC236}">
              <a16:creationId xmlns:a16="http://schemas.microsoft.com/office/drawing/2014/main" id="{25DD3B91-1114-4D24-8C4B-3C9E7EDF5A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18209</xdr:colOff>
      <xdr:row>7</xdr:row>
      <xdr:rowOff>66111</xdr:rowOff>
    </xdr:from>
    <xdr:to>
      <xdr:col>21</xdr:col>
      <xdr:colOff>429689</xdr:colOff>
      <xdr:row>22</xdr:row>
      <xdr:rowOff>96592</xdr:rowOff>
    </xdr:to>
    <xdr:graphicFrame macro="">
      <xdr:nvGraphicFramePr>
        <xdr:cNvPr id="3" name="Chart 2">
          <a:extLst>
            <a:ext uri="{FF2B5EF4-FFF2-40B4-BE49-F238E27FC236}">
              <a16:creationId xmlns:a16="http://schemas.microsoft.com/office/drawing/2014/main" id="{9B082CD6-45E0-4B41-8BF0-0210531A93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333656</xdr:colOff>
      <xdr:row>20</xdr:row>
      <xdr:rowOff>154081</xdr:rowOff>
    </xdr:from>
    <xdr:to>
      <xdr:col>9</xdr:col>
      <xdr:colOff>57150</xdr:colOff>
      <xdr:row>36</xdr:row>
      <xdr:rowOff>36922</xdr:rowOff>
    </xdr:to>
    <xdr:graphicFrame macro="">
      <xdr:nvGraphicFramePr>
        <xdr:cNvPr id="5" name="Chart 4">
          <a:extLst>
            <a:ext uri="{FF2B5EF4-FFF2-40B4-BE49-F238E27FC236}">
              <a16:creationId xmlns:a16="http://schemas.microsoft.com/office/drawing/2014/main" id="{6C1E53C7-33D7-450F-AD9B-AA019F170A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Green Yellow">
      <a:dk1>
        <a:sysClr val="windowText" lastClr="000000"/>
      </a:dk1>
      <a:lt1>
        <a:sysClr val="window" lastClr="FFFFFF"/>
      </a:lt1>
      <a:dk2>
        <a:srgbClr val="455F51"/>
      </a:dk2>
      <a:lt2>
        <a:srgbClr val="E2DFCC"/>
      </a:lt2>
      <a:accent1>
        <a:srgbClr val="99CB38"/>
      </a:accent1>
      <a:accent2>
        <a:srgbClr val="63A537"/>
      </a:accent2>
      <a:accent3>
        <a:srgbClr val="37A76F"/>
      </a:accent3>
      <a:accent4>
        <a:srgbClr val="44C1A3"/>
      </a:accent4>
      <a:accent5>
        <a:srgbClr val="4EB3CF"/>
      </a:accent5>
      <a:accent6>
        <a:srgbClr val="51C3F9"/>
      </a:accent6>
      <a:hlink>
        <a:srgbClr val="EE7B08"/>
      </a:hlink>
      <a:folHlink>
        <a:srgbClr val="977B2D"/>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F5268-00E2-46CA-9BDA-DC9D64B59432}">
  <sheetPr>
    <tabColor theme="8" tint="-0.249977111117893"/>
  </sheetPr>
  <dimension ref="A1:M76"/>
  <sheetViews>
    <sheetView showGridLines="0" tabSelected="1" zoomScaleNormal="100" workbookViewId="0">
      <selection activeCell="F20" sqref="F20:H20"/>
    </sheetView>
  </sheetViews>
  <sheetFormatPr defaultColWidth="0" defaultRowHeight="12.5" zeroHeight="1" x14ac:dyDescent="0.25"/>
  <cols>
    <col min="1" max="1" width="13.83203125" style="60" customWidth="1"/>
    <col min="2" max="2" width="11.58203125" style="60" customWidth="1"/>
    <col min="3" max="3" width="28.5" style="60" customWidth="1"/>
    <col min="4" max="8" width="14.08203125" style="60" customWidth="1"/>
    <col min="9" max="13" width="9" style="60" customWidth="1"/>
    <col min="14" max="16384" width="9" style="60" hidden="1"/>
  </cols>
  <sheetData>
    <row r="1" spans="1:9" s="1" customFormat="1" ht="25.4" customHeight="1" x14ac:dyDescent="0.35">
      <c r="C1" s="113" t="s">
        <v>22</v>
      </c>
      <c r="D1" s="113"/>
      <c r="E1" s="113"/>
      <c r="F1" s="113"/>
      <c r="G1" s="113"/>
      <c r="H1" s="113"/>
      <c r="I1" s="2"/>
    </row>
    <row r="2" spans="1:9" s="1" customFormat="1" ht="23.15" customHeight="1" x14ac:dyDescent="0.3">
      <c r="B2" s="3"/>
      <c r="C2" s="113"/>
      <c r="D2" s="113"/>
      <c r="E2" s="113"/>
      <c r="F2" s="113"/>
      <c r="G2" s="113"/>
      <c r="H2" s="113"/>
      <c r="I2" s="2"/>
    </row>
    <row r="3" spans="1:9" s="1" customFormat="1" ht="25.5" customHeight="1" thickBot="1" x14ac:dyDescent="0.35">
      <c r="A3" s="3"/>
      <c r="B3" s="3"/>
      <c r="C3" s="3"/>
      <c r="D3" s="82" t="s">
        <v>23</v>
      </c>
      <c r="E3" s="4"/>
      <c r="F3" s="4"/>
      <c r="G3" s="4"/>
      <c r="H3" s="4"/>
      <c r="I3" s="2"/>
    </row>
    <row r="4" spans="1:9" s="1" customFormat="1" ht="29.5" customHeight="1" x14ac:dyDescent="0.35">
      <c r="A4" s="114" t="s">
        <v>24</v>
      </c>
      <c r="B4" s="115"/>
      <c r="C4" s="115"/>
      <c r="D4" s="115"/>
      <c r="E4" s="115"/>
      <c r="F4" s="115"/>
      <c r="G4" s="115"/>
      <c r="H4" s="116"/>
      <c r="I4" s="2"/>
    </row>
    <row r="5" spans="1:9" s="1" customFormat="1" ht="25.5" customHeight="1" x14ac:dyDescent="0.35">
      <c r="A5" s="117" t="s">
        <v>25</v>
      </c>
      <c r="B5" s="117"/>
      <c r="C5" s="117"/>
      <c r="D5" s="117"/>
      <c r="E5" s="117"/>
      <c r="F5" s="117"/>
      <c r="G5" s="117"/>
      <c r="H5" s="117"/>
      <c r="I5" s="2"/>
    </row>
    <row r="6" spans="1:9" s="1" customFormat="1" ht="25.5" customHeight="1" x14ac:dyDescent="0.35">
      <c r="A6" s="117"/>
      <c r="B6" s="117"/>
      <c r="C6" s="117"/>
      <c r="D6" s="117"/>
      <c r="E6" s="117"/>
      <c r="F6" s="117"/>
      <c r="G6" s="117"/>
      <c r="H6" s="117"/>
      <c r="I6" s="2"/>
    </row>
    <row r="7" spans="1:9" s="1" customFormat="1" ht="25.5" customHeight="1" x14ac:dyDescent="0.35">
      <c r="A7" s="117"/>
      <c r="B7" s="117"/>
      <c r="C7" s="117"/>
      <c r="D7" s="117"/>
      <c r="E7" s="117"/>
      <c r="F7" s="117"/>
      <c r="G7" s="117"/>
      <c r="H7" s="117"/>
      <c r="I7" s="2"/>
    </row>
    <row r="8" spans="1:9" s="1" customFormat="1" ht="25.5" customHeight="1" x14ac:dyDescent="0.35">
      <c r="A8" s="117"/>
      <c r="B8" s="117"/>
      <c r="C8" s="117"/>
      <c r="D8" s="117"/>
      <c r="E8" s="117"/>
      <c r="F8" s="117"/>
      <c r="G8" s="117"/>
      <c r="H8" s="117"/>
      <c r="I8" s="2"/>
    </row>
    <row r="9" spans="1:9" s="1" customFormat="1" ht="25.5" customHeight="1" x14ac:dyDescent="0.35">
      <c r="A9" s="117"/>
      <c r="B9" s="117"/>
      <c r="C9" s="117"/>
      <c r="D9" s="117"/>
      <c r="E9" s="117"/>
      <c r="F9" s="117"/>
      <c r="G9" s="117"/>
      <c r="H9" s="117"/>
      <c r="I9" s="2"/>
    </row>
    <row r="10" spans="1:9" s="1" customFormat="1" ht="36" customHeight="1" thickBot="1" x14ac:dyDescent="0.4">
      <c r="A10" s="5"/>
      <c r="B10" s="5"/>
      <c r="C10" s="5"/>
      <c r="D10" s="5"/>
      <c r="E10" s="5"/>
      <c r="F10" s="5"/>
      <c r="G10" s="5"/>
      <c r="H10" s="5"/>
      <c r="I10" s="2"/>
    </row>
    <row r="11" spans="1:9" s="1" customFormat="1" ht="29.5" customHeight="1" x14ac:dyDescent="0.35">
      <c r="A11" s="114" t="s">
        <v>26</v>
      </c>
      <c r="B11" s="115"/>
      <c r="C11" s="115"/>
      <c r="D11" s="115"/>
      <c r="E11" s="115"/>
      <c r="F11" s="115"/>
      <c r="G11" s="115"/>
      <c r="H11" s="116"/>
      <c r="I11" s="2"/>
    </row>
    <row r="12" spans="1:9" s="1" customFormat="1" ht="31.4" customHeight="1" x14ac:dyDescent="0.35">
      <c r="A12" s="118" t="s">
        <v>27</v>
      </c>
      <c r="B12" s="118"/>
      <c r="C12" s="118"/>
      <c r="D12" s="118"/>
      <c r="E12" s="118"/>
      <c r="F12" s="118"/>
      <c r="G12" s="118"/>
      <c r="H12" s="118"/>
      <c r="I12" s="2"/>
    </row>
    <row r="13" spans="1:9" s="1" customFormat="1" ht="31.4" customHeight="1" x14ac:dyDescent="0.35">
      <c r="A13" s="112" t="s">
        <v>28</v>
      </c>
      <c r="B13" s="112"/>
      <c r="C13" s="112"/>
      <c r="D13" s="112"/>
      <c r="E13" s="112"/>
      <c r="F13" s="112"/>
      <c r="G13" s="112"/>
      <c r="H13" s="112"/>
      <c r="I13" s="2"/>
    </row>
    <row r="14" spans="1:9" s="1" customFormat="1" ht="31.4" customHeight="1" x14ac:dyDescent="0.35">
      <c r="A14" s="112" t="s">
        <v>29</v>
      </c>
      <c r="B14" s="112"/>
      <c r="C14" s="112"/>
      <c r="D14" s="112"/>
      <c r="E14" s="112"/>
      <c r="F14" s="112"/>
      <c r="G14" s="112"/>
      <c r="H14" s="112"/>
      <c r="I14" s="2"/>
    </row>
    <row r="15" spans="1:9" s="1" customFormat="1" ht="31.4" customHeight="1" x14ac:dyDescent="0.35">
      <c r="A15" s="112" t="s">
        <v>30</v>
      </c>
      <c r="B15" s="112"/>
      <c r="C15" s="112"/>
      <c r="D15" s="112"/>
      <c r="E15" s="112"/>
      <c r="F15" s="112"/>
      <c r="G15" s="112"/>
      <c r="H15" s="112"/>
      <c r="I15" s="2"/>
    </row>
    <row r="16" spans="1:9" s="1" customFormat="1" ht="31.4" customHeight="1" x14ac:dyDescent="0.35">
      <c r="A16" s="112" t="s">
        <v>31</v>
      </c>
      <c r="B16" s="112"/>
      <c r="C16" s="112"/>
      <c r="D16" s="112"/>
      <c r="E16" s="112"/>
      <c r="F16" s="112"/>
      <c r="G16" s="112"/>
      <c r="H16" s="112"/>
      <c r="I16" s="2"/>
    </row>
    <row r="17" spans="1:9" s="1" customFormat="1" ht="31.4" customHeight="1" x14ac:dyDescent="0.35">
      <c r="A17" s="119" t="s">
        <v>32</v>
      </c>
      <c r="B17" s="119"/>
      <c r="C17" s="119"/>
      <c r="D17" s="119"/>
      <c r="E17" s="119"/>
      <c r="F17" s="119"/>
      <c r="G17" s="119"/>
      <c r="H17" s="119"/>
      <c r="I17" s="2"/>
    </row>
    <row r="18" spans="1:9" ht="13" thickBot="1" x14ac:dyDescent="0.3"/>
    <row r="19" spans="1:9" s="1" customFormat="1" ht="31" customHeight="1" thickBot="1" x14ac:dyDescent="0.4">
      <c r="A19" s="114" t="s">
        <v>33</v>
      </c>
      <c r="B19" s="115"/>
      <c r="C19" s="115"/>
      <c r="D19" s="115"/>
      <c r="E19" s="115"/>
      <c r="F19" s="115"/>
      <c r="G19" s="115"/>
      <c r="H19" s="116"/>
      <c r="I19" s="2"/>
    </row>
    <row r="20" spans="1:9" s="1" customFormat="1" ht="31" customHeight="1" thickTop="1" thickBot="1" x14ac:dyDescent="0.4">
      <c r="A20" s="109" t="s">
        <v>34</v>
      </c>
      <c r="B20" s="110"/>
      <c r="C20" s="110"/>
      <c r="D20" s="110"/>
      <c r="E20" s="111"/>
      <c r="F20" s="146"/>
      <c r="G20" s="146"/>
      <c r="H20" s="146"/>
      <c r="I20" s="6"/>
    </row>
    <row r="21" spans="1:9" s="1" customFormat="1" ht="31" customHeight="1" thickTop="1" thickBot="1" x14ac:dyDescent="0.4">
      <c r="A21" s="148" t="s">
        <v>35</v>
      </c>
      <c r="B21" s="149"/>
      <c r="C21" s="149"/>
      <c r="D21" s="149"/>
      <c r="E21" s="150"/>
      <c r="F21" s="146"/>
      <c r="G21" s="146"/>
      <c r="H21" s="146"/>
      <c r="I21" s="2"/>
    </row>
    <row r="22" spans="1:9" s="1" customFormat="1" ht="31" customHeight="1" thickTop="1" thickBot="1" x14ac:dyDescent="0.4">
      <c r="A22" s="109" t="s">
        <v>36</v>
      </c>
      <c r="B22" s="110"/>
      <c r="C22" s="110"/>
      <c r="D22" s="110"/>
      <c r="E22" s="111"/>
      <c r="F22" s="146"/>
      <c r="G22" s="146"/>
      <c r="H22" s="146"/>
      <c r="I22" s="2"/>
    </row>
    <row r="23" spans="1:9" s="1" customFormat="1" ht="31" customHeight="1" thickTop="1" thickBot="1" x14ac:dyDescent="0.4">
      <c r="A23" s="109" t="s">
        <v>37</v>
      </c>
      <c r="B23" s="110"/>
      <c r="C23" s="110"/>
      <c r="D23" s="110"/>
      <c r="E23" s="111"/>
      <c r="F23" s="146"/>
      <c r="G23" s="146"/>
      <c r="H23" s="146"/>
      <c r="I23" s="2"/>
    </row>
    <row r="24" spans="1:9" s="1" customFormat="1" ht="31" customHeight="1" thickTop="1" thickBot="1" x14ac:dyDescent="0.4">
      <c r="A24" s="109" t="s">
        <v>38</v>
      </c>
      <c r="B24" s="110"/>
      <c r="C24" s="110"/>
      <c r="D24" s="110"/>
      <c r="E24" s="111"/>
      <c r="F24" s="146"/>
      <c r="G24" s="146"/>
      <c r="H24" s="146"/>
      <c r="I24" s="2"/>
    </row>
    <row r="25" spans="1:9" s="1" customFormat="1" ht="31" customHeight="1" thickTop="1" thickBot="1" x14ac:dyDescent="0.4">
      <c r="C25" s="7"/>
      <c r="I25" s="2"/>
    </row>
    <row r="26" spans="1:9" s="1" customFormat="1" ht="30.75" customHeight="1" x14ac:dyDescent="0.35">
      <c r="A26" s="114" t="s">
        <v>39</v>
      </c>
      <c r="B26" s="115"/>
      <c r="C26" s="115"/>
      <c r="D26" s="115"/>
      <c r="E26" s="115"/>
      <c r="F26" s="115"/>
      <c r="G26" s="115"/>
      <c r="H26" s="116"/>
      <c r="I26" s="2"/>
    </row>
    <row r="27" spans="1:9" s="1" customFormat="1" ht="18" customHeight="1" thickBot="1" x14ac:dyDescent="0.4">
      <c r="A27" s="123" t="s">
        <v>40</v>
      </c>
      <c r="B27" s="125"/>
      <c r="C27" s="125"/>
      <c r="D27" s="125"/>
      <c r="E27" s="125"/>
      <c r="F27" s="125"/>
      <c r="G27" s="126"/>
      <c r="H27" s="127"/>
      <c r="I27" s="2"/>
    </row>
    <row r="28" spans="1:9" ht="23.25" customHeight="1" thickTop="1" thickBot="1" x14ac:dyDescent="0.3">
      <c r="A28" s="122" t="s">
        <v>41</v>
      </c>
      <c r="B28" s="122"/>
      <c r="C28" s="122"/>
      <c r="D28" s="122"/>
      <c r="E28" s="122"/>
      <c r="F28" s="123"/>
      <c r="G28" s="124"/>
      <c r="H28" s="124"/>
    </row>
    <row r="29" spans="1:9" s="1" customFormat="1" ht="29.5" customHeight="1" thickTop="1" thickBot="1" x14ac:dyDescent="0.3">
      <c r="A29" s="60"/>
      <c r="B29" s="60"/>
      <c r="C29" s="60"/>
      <c r="D29" s="60"/>
      <c r="E29" s="60"/>
      <c r="F29" s="60"/>
      <c r="G29" s="60"/>
      <c r="H29" s="60"/>
    </row>
    <row r="30" spans="1:9" s="1" customFormat="1" ht="21" customHeight="1" thickBot="1" x14ac:dyDescent="0.4">
      <c r="A30" s="114" t="s">
        <v>42</v>
      </c>
      <c r="B30" s="115"/>
      <c r="C30" s="115"/>
      <c r="D30" s="115"/>
      <c r="E30" s="115"/>
      <c r="F30" s="115"/>
      <c r="G30" s="115"/>
      <c r="H30" s="116"/>
    </row>
    <row r="31" spans="1:9" s="1" customFormat="1" ht="24.75" customHeight="1" thickTop="1" thickBot="1" x14ac:dyDescent="0.4">
      <c r="A31" s="147" t="s">
        <v>43</v>
      </c>
      <c r="B31" s="147"/>
      <c r="C31" s="147"/>
      <c r="D31" s="147"/>
      <c r="E31" s="147"/>
      <c r="F31" s="137"/>
      <c r="G31" s="137"/>
      <c r="H31" s="137"/>
    </row>
    <row r="32" spans="1:9" s="1" customFormat="1" ht="24.75" customHeight="1" thickTop="1" thickBot="1" x14ac:dyDescent="0.4">
      <c r="A32" s="135" t="s">
        <v>44</v>
      </c>
      <c r="B32" s="135"/>
      <c r="C32" s="135"/>
      <c r="D32" s="135"/>
      <c r="E32" s="135"/>
      <c r="F32" s="137"/>
      <c r="G32" s="137"/>
      <c r="H32" s="137"/>
    </row>
    <row r="33" spans="1:8" s="1" customFormat="1" ht="24.75" customHeight="1" thickTop="1" thickBot="1" x14ac:dyDescent="0.4">
      <c r="A33" s="135" t="s">
        <v>45</v>
      </c>
      <c r="B33" s="135"/>
      <c r="C33" s="135"/>
      <c r="D33" s="135"/>
      <c r="E33" s="135"/>
      <c r="F33" s="137"/>
      <c r="G33" s="137"/>
      <c r="H33" s="137"/>
    </row>
    <row r="34" spans="1:8" s="1" customFormat="1" ht="24.75" customHeight="1" thickTop="1" thickBot="1" x14ac:dyDescent="0.4">
      <c r="A34" s="135" t="s">
        <v>46</v>
      </c>
      <c r="B34" s="135"/>
      <c r="C34" s="135"/>
      <c r="D34" s="135"/>
      <c r="E34" s="135"/>
      <c r="F34" s="137"/>
      <c r="G34" s="137"/>
      <c r="H34" s="137"/>
    </row>
    <row r="35" spans="1:8" s="1" customFormat="1" ht="24.75" customHeight="1" thickTop="1" thickBot="1" x14ac:dyDescent="0.4">
      <c r="A35" s="136" t="s">
        <v>47</v>
      </c>
      <c r="B35" s="136"/>
      <c r="C35" s="136"/>
      <c r="D35" s="136"/>
      <c r="E35" s="136"/>
      <c r="F35" s="137"/>
      <c r="G35" s="137"/>
      <c r="H35" s="137"/>
    </row>
    <row r="36" spans="1:8" ht="24.75" customHeight="1" thickTop="1" thickBot="1" x14ac:dyDescent="0.3">
      <c r="A36" s="136" t="s">
        <v>48</v>
      </c>
      <c r="B36" s="136"/>
      <c r="C36" s="136"/>
      <c r="D36" s="136"/>
      <c r="E36" s="136"/>
      <c r="F36" s="137"/>
      <c r="G36" s="137"/>
      <c r="H36" s="137"/>
    </row>
    <row r="37" spans="1:8" s="1" customFormat="1" ht="13" thickTop="1" x14ac:dyDescent="0.25">
      <c r="A37" s="60"/>
      <c r="B37" s="60"/>
      <c r="C37" s="60"/>
      <c r="D37" s="60"/>
      <c r="E37" s="60"/>
      <c r="F37" s="60"/>
      <c r="G37" s="60"/>
      <c r="H37" s="60"/>
    </row>
    <row r="38" spans="1:8" s="1" customFormat="1" ht="24.65" customHeight="1" thickBot="1" x14ac:dyDescent="0.4">
      <c r="C38" s="7"/>
      <c r="D38" s="128" t="s">
        <v>54</v>
      </c>
      <c r="E38" s="128"/>
      <c r="F38" s="128"/>
      <c r="G38" s="128"/>
      <c r="H38" s="97" t="s">
        <v>55</v>
      </c>
    </row>
    <row r="39" spans="1:8" s="1" customFormat="1" ht="26.9" customHeight="1" thickBot="1" x14ac:dyDescent="0.4">
      <c r="A39" s="129" t="s">
        <v>49</v>
      </c>
      <c r="B39" s="130"/>
      <c r="C39" s="130"/>
      <c r="D39" s="93" t="s">
        <v>50</v>
      </c>
      <c r="E39" s="94" t="s">
        <v>51</v>
      </c>
      <c r="F39" s="95" t="s">
        <v>52</v>
      </c>
      <c r="G39" s="96" t="s">
        <v>53</v>
      </c>
      <c r="H39" s="21" t="s">
        <v>0</v>
      </c>
    </row>
    <row r="40" spans="1:8" s="1" customFormat="1" ht="22.4" customHeight="1" thickTop="1" thickBot="1" x14ac:dyDescent="0.4">
      <c r="A40" s="61"/>
      <c r="B40" s="131" t="s">
        <v>56</v>
      </c>
      <c r="C40" s="132"/>
      <c r="D40" s="78"/>
      <c r="E40" s="79"/>
      <c r="F40" s="80"/>
      <c r="G40" s="81"/>
      <c r="H40" s="62">
        <f>SUM(D40:G40)</f>
        <v>0</v>
      </c>
    </row>
    <row r="41" spans="1:8" s="1" customFormat="1" ht="22.4" customHeight="1" thickTop="1" thickBot="1" x14ac:dyDescent="0.4">
      <c r="A41" s="61"/>
      <c r="B41" s="120" t="s">
        <v>57</v>
      </c>
      <c r="C41" s="121"/>
      <c r="D41" s="78"/>
      <c r="E41" s="79"/>
      <c r="F41" s="80"/>
      <c r="G41" s="81"/>
      <c r="H41" s="62">
        <f>SUM(D41:G41)</f>
        <v>0</v>
      </c>
    </row>
    <row r="42" spans="1:8" s="1" customFormat="1" ht="22.4" customHeight="1" thickTop="1" thickBot="1" x14ac:dyDescent="0.4">
      <c r="A42" s="63"/>
      <c r="B42" s="133" t="s">
        <v>58</v>
      </c>
      <c r="C42" s="134"/>
      <c r="D42" s="78"/>
      <c r="E42" s="79"/>
      <c r="F42" s="80"/>
      <c r="G42" s="81"/>
      <c r="H42" s="62">
        <f>SUM(D42:G42)</f>
        <v>0</v>
      </c>
    </row>
    <row r="43" spans="1:8" s="1" customFormat="1" ht="22.4" customHeight="1" thickTop="1" thickBot="1" x14ac:dyDescent="0.4">
      <c r="A43" s="63"/>
      <c r="B43" s="120" t="s">
        <v>59</v>
      </c>
      <c r="C43" s="121"/>
      <c r="D43" s="78"/>
      <c r="E43" s="79"/>
      <c r="F43" s="80"/>
      <c r="G43" s="81"/>
      <c r="H43" s="62">
        <f>SUM(D43:G43)</f>
        <v>0</v>
      </c>
    </row>
    <row r="44" spans="1:8" s="1" customFormat="1" ht="22.4" customHeight="1" thickTop="1" thickBot="1" x14ac:dyDescent="0.4">
      <c r="A44" s="63"/>
      <c r="B44" s="140" t="s">
        <v>60</v>
      </c>
      <c r="C44" s="141"/>
      <c r="D44" s="78"/>
      <c r="E44" s="79"/>
      <c r="F44" s="80"/>
      <c r="G44" s="81"/>
      <c r="H44" s="64">
        <f>SUM(D44:G44)</f>
        <v>0</v>
      </c>
    </row>
    <row r="45" spans="1:8" s="1" customFormat="1" ht="17.149999999999999" customHeight="1" thickTop="1" thickBot="1" x14ac:dyDescent="0.4">
      <c r="C45" s="7"/>
    </row>
    <row r="46" spans="1:8" s="1" customFormat="1" ht="26.9" customHeight="1" thickBot="1" x14ac:dyDescent="0.4">
      <c r="A46" s="129" t="s">
        <v>61</v>
      </c>
      <c r="B46" s="130"/>
      <c r="C46" s="130"/>
      <c r="D46" s="93" t="s">
        <v>50</v>
      </c>
      <c r="E46" s="94" t="s">
        <v>51</v>
      </c>
      <c r="F46" s="95" t="s">
        <v>52</v>
      </c>
      <c r="G46" s="96" t="s">
        <v>53</v>
      </c>
      <c r="H46" s="21" t="s">
        <v>0</v>
      </c>
    </row>
    <row r="47" spans="1:8" s="1" customFormat="1" ht="22.4" customHeight="1" thickTop="1" thickBot="1" x14ac:dyDescent="0.4">
      <c r="A47" s="61"/>
      <c r="B47" s="131" t="s">
        <v>56</v>
      </c>
      <c r="C47" s="132"/>
      <c r="D47" s="78"/>
      <c r="E47" s="79"/>
      <c r="F47" s="80"/>
      <c r="G47" s="81"/>
      <c r="H47" s="62">
        <f>SUM(D47:G47)</f>
        <v>0</v>
      </c>
    </row>
    <row r="48" spans="1:8" s="1" customFormat="1" ht="22.4" customHeight="1" thickTop="1" thickBot="1" x14ac:dyDescent="0.4">
      <c r="A48" s="61"/>
      <c r="B48" s="120" t="s">
        <v>57</v>
      </c>
      <c r="C48" s="121"/>
      <c r="D48" s="78"/>
      <c r="E48" s="79"/>
      <c r="F48" s="80"/>
      <c r="G48" s="81"/>
      <c r="H48" s="62">
        <f>SUM(D48:G48)</f>
        <v>0</v>
      </c>
    </row>
    <row r="49" spans="1:8" s="1" customFormat="1" ht="22.4" customHeight="1" thickTop="1" thickBot="1" x14ac:dyDescent="0.4">
      <c r="A49" s="63"/>
      <c r="B49" s="133" t="s">
        <v>58</v>
      </c>
      <c r="C49" s="134"/>
      <c r="D49" s="78"/>
      <c r="E49" s="79"/>
      <c r="F49" s="80"/>
      <c r="G49" s="81"/>
      <c r="H49" s="62">
        <f>SUM(D49:G49)</f>
        <v>0</v>
      </c>
    </row>
    <row r="50" spans="1:8" s="1" customFormat="1" ht="22.4" customHeight="1" thickTop="1" thickBot="1" x14ac:dyDescent="0.4">
      <c r="A50" s="63"/>
      <c r="B50" s="120" t="s">
        <v>59</v>
      </c>
      <c r="C50" s="121"/>
      <c r="D50" s="78"/>
      <c r="E50" s="79"/>
      <c r="F50" s="80"/>
      <c r="G50" s="81"/>
      <c r="H50" s="62">
        <f>SUM(D50:G50)</f>
        <v>0</v>
      </c>
    </row>
    <row r="51" spans="1:8" s="1" customFormat="1" ht="22.4" customHeight="1" thickTop="1" thickBot="1" x14ac:dyDescent="0.4">
      <c r="A51" s="63"/>
      <c r="B51" s="140" t="s">
        <v>60</v>
      </c>
      <c r="C51" s="141"/>
      <c r="D51" s="78"/>
      <c r="E51" s="79"/>
      <c r="F51" s="80"/>
      <c r="G51" s="81"/>
      <c r="H51" s="64">
        <f>SUM(D51:G51)</f>
        <v>0</v>
      </c>
    </row>
    <row r="52" spans="1:8" s="1" customFormat="1" ht="17.899999999999999" customHeight="1" thickTop="1" thickBot="1" x14ac:dyDescent="0.4">
      <c r="C52" s="7"/>
    </row>
    <row r="53" spans="1:8" s="1" customFormat="1" ht="26.9" customHeight="1" thickBot="1" x14ac:dyDescent="0.4">
      <c r="A53" s="129" t="s">
        <v>62</v>
      </c>
      <c r="B53" s="130"/>
      <c r="C53" s="130"/>
      <c r="D53" s="93" t="s">
        <v>50</v>
      </c>
      <c r="E53" s="94" t="s">
        <v>51</v>
      </c>
      <c r="F53" s="95" t="s">
        <v>52</v>
      </c>
      <c r="G53" s="96" t="s">
        <v>53</v>
      </c>
      <c r="H53" s="21" t="s">
        <v>0</v>
      </c>
    </row>
    <row r="54" spans="1:8" s="1" customFormat="1" ht="22.4" customHeight="1" thickTop="1" thickBot="1" x14ac:dyDescent="0.4">
      <c r="A54" s="61"/>
      <c r="B54" s="131" t="s">
        <v>56</v>
      </c>
      <c r="C54" s="142"/>
      <c r="D54" s="78"/>
      <c r="E54" s="79"/>
      <c r="F54" s="80"/>
      <c r="G54" s="81"/>
      <c r="H54" s="62">
        <f>SUM(D54:G54)</f>
        <v>0</v>
      </c>
    </row>
    <row r="55" spans="1:8" s="1" customFormat="1" ht="22.4" customHeight="1" thickTop="1" thickBot="1" x14ac:dyDescent="0.4">
      <c r="A55" s="61"/>
      <c r="B55" s="120" t="s">
        <v>57</v>
      </c>
      <c r="C55" s="139"/>
      <c r="D55" s="78"/>
      <c r="E55" s="79"/>
      <c r="F55" s="80"/>
      <c r="G55" s="81"/>
      <c r="H55" s="62">
        <f>SUM(D55:G55)</f>
        <v>0</v>
      </c>
    </row>
    <row r="56" spans="1:8" s="1" customFormat="1" ht="22.4" customHeight="1" thickTop="1" thickBot="1" x14ac:dyDescent="0.4">
      <c r="A56" s="63"/>
      <c r="B56" s="133" t="s">
        <v>58</v>
      </c>
      <c r="C56" s="138"/>
      <c r="D56" s="78"/>
      <c r="E56" s="79"/>
      <c r="F56" s="80"/>
      <c r="G56" s="81"/>
      <c r="H56" s="62">
        <f>SUM(D56:G56)</f>
        <v>0</v>
      </c>
    </row>
    <row r="57" spans="1:8" s="1" customFormat="1" ht="22.4" customHeight="1" thickTop="1" thickBot="1" x14ac:dyDescent="0.4">
      <c r="A57" s="63"/>
      <c r="B57" s="120" t="s">
        <v>59</v>
      </c>
      <c r="C57" s="139"/>
      <c r="D57" s="78"/>
      <c r="E57" s="79"/>
      <c r="F57" s="80"/>
      <c r="G57" s="81"/>
      <c r="H57" s="62">
        <f>SUM(D57:G57)</f>
        <v>0</v>
      </c>
    </row>
    <row r="58" spans="1:8" s="1" customFormat="1" ht="22.4" customHeight="1" thickTop="1" thickBot="1" x14ac:dyDescent="0.4">
      <c r="A58" s="63"/>
      <c r="B58" s="140" t="s">
        <v>60</v>
      </c>
      <c r="C58" s="143"/>
      <c r="D58" s="78"/>
      <c r="E58" s="79"/>
      <c r="F58" s="80"/>
      <c r="G58" s="81"/>
      <c r="H58" s="64">
        <f>SUM(D58:G58)</f>
        <v>0</v>
      </c>
    </row>
    <row r="59" spans="1:8" s="1" customFormat="1" ht="35.15" customHeight="1" thickTop="1" thickBot="1" x14ac:dyDescent="0.4">
      <c r="A59" s="65"/>
      <c r="B59" s="66"/>
      <c r="C59" s="66"/>
      <c r="D59" s="66"/>
      <c r="E59" s="66"/>
      <c r="F59" s="66"/>
      <c r="G59" s="66"/>
      <c r="H59" s="66"/>
    </row>
    <row r="60" spans="1:8" s="1" customFormat="1" ht="27.65" customHeight="1" thickBot="1" x14ac:dyDescent="0.4">
      <c r="A60" s="129" t="s">
        <v>63</v>
      </c>
      <c r="B60" s="130"/>
      <c r="C60" s="130"/>
      <c r="D60" s="93" t="s">
        <v>50</v>
      </c>
      <c r="E60" s="94" t="s">
        <v>51</v>
      </c>
      <c r="F60" s="95" t="s">
        <v>52</v>
      </c>
      <c r="G60" s="96" t="s">
        <v>53</v>
      </c>
      <c r="H60" s="21" t="s">
        <v>0</v>
      </c>
    </row>
    <row r="61" spans="1:8" s="1" customFormat="1" ht="23.15" customHeight="1" thickTop="1" thickBot="1" x14ac:dyDescent="0.4">
      <c r="A61" s="61"/>
      <c r="B61" s="120" t="s">
        <v>57</v>
      </c>
      <c r="C61" s="139"/>
      <c r="D61" s="78"/>
      <c r="E61" s="79"/>
      <c r="F61" s="80"/>
      <c r="G61" s="81"/>
      <c r="H61" s="62">
        <f>SUM(D61:G61)</f>
        <v>0</v>
      </c>
    </row>
    <row r="62" spans="1:8" s="1" customFormat="1" ht="23.15" customHeight="1" thickTop="1" thickBot="1" x14ac:dyDescent="0.4">
      <c r="A62" s="63"/>
      <c r="B62" s="133" t="s">
        <v>58</v>
      </c>
      <c r="C62" s="138"/>
      <c r="D62" s="78"/>
      <c r="E62" s="79"/>
      <c r="F62" s="80"/>
      <c r="G62" s="81"/>
      <c r="H62" s="62">
        <f>SUM(D62:G62)</f>
        <v>0</v>
      </c>
    </row>
    <row r="63" spans="1:8" s="1" customFormat="1" ht="23.15" customHeight="1" thickTop="1" thickBot="1" x14ac:dyDescent="0.4">
      <c r="A63" s="63"/>
      <c r="B63" s="120" t="s">
        <v>59</v>
      </c>
      <c r="C63" s="139"/>
      <c r="D63" s="78"/>
      <c r="E63" s="79"/>
      <c r="F63" s="80"/>
      <c r="G63" s="81"/>
      <c r="H63" s="62">
        <f>SUM(D63:G63)</f>
        <v>0</v>
      </c>
    </row>
    <row r="64" spans="1:8" s="1" customFormat="1" ht="23.15" customHeight="1" thickTop="1" thickBot="1" x14ac:dyDescent="0.4">
      <c r="A64" s="63"/>
      <c r="B64" s="140" t="s">
        <v>60</v>
      </c>
      <c r="C64" s="143"/>
      <c r="D64" s="78"/>
      <c r="E64" s="79"/>
      <c r="F64" s="80"/>
      <c r="G64" s="81"/>
      <c r="H64" s="64">
        <f>SUM(D64:G64)</f>
        <v>0</v>
      </c>
    </row>
    <row r="65" spans="1:8" s="1" customFormat="1" ht="25.4" customHeight="1" thickTop="1" thickBot="1" x14ac:dyDescent="0.4">
      <c r="A65" s="65"/>
      <c r="B65" s="66"/>
      <c r="C65" s="66"/>
      <c r="D65" s="66"/>
      <c r="E65" s="66"/>
      <c r="F65" s="66"/>
      <c r="G65" s="66"/>
      <c r="H65" s="66"/>
    </row>
    <row r="66" spans="1:8" s="1" customFormat="1" ht="33.65" customHeight="1" thickBot="1" x14ac:dyDescent="0.4">
      <c r="A66" s="144" t="s">
        <v>64</v>
      </c>
      <c r="B66" s="145"/>
      <c r="C66" s="145"/>
      <c r="D66" s="93" t="s">
        <v>50</v>
      </c>
      <c r="E66" s="94" t="s">
        <v>51</v>
      </c>
      <c r="F66" s="95" t="s">
        <v>52</v>
      </c>
      <c r="G66" s="96" t="s">
        <v>53</v>
      </c>
      <c r="H66" s="21" t="s">
        <v>0</v>
      </c>
    </row>
    <row r="67" spans="1:8" s="1" customFormat="1" ht="23.15" customHeight="1" thickTop="1" thickBot="1" x14ac:dyDescent="0.4">
      <c r="A67" s="61"/>
      <c r="B67" s="120" t="s">
        <v>57</v>
      </c>
      <c r="C67" s="139"/>
      <c r="D67" s="78"/>
      <c r="E67" s="79"/>
      <c r="F67" s="80"/>
      <c r="G67" s="81"/>
      <c r="H67" s="62">
        <f>SUM(D67:G67)</f>
        <v>0</v>
      </c>
    </row>
    <row r="68" spans="1:8" s="1" customFormat="1" ht="23.15" customHeight="1" thickTop="1" thickBot="1" x14ac:dyDescent="0.4">
      <c r="A68" s="61"/>
      <c r="B68" s="140" t="s">
        <v>60</v>
      </c>
      <c r="C68" s="143"/>
      <c r="D68" s="78"/>
      <c r="E68" s="79"/>
      <c r="F68" s="80"/>
      <c r="G68" s="81"/>
      <c r="H68" s="64">
        <f>SUM(D68:G68)</f>
        <v>0</v>
      </c>
    </row>
    <row r="69" spans="1:8" s="1" customFormat="1" ht="35.15" customHeight="1" thickTop="1" thickBot="1" x14ac:dyDescent="0.4">
      <c r="A69" s="65"/>
      <c r="B69" s="66"/>
      <c r="C69" s="66"/>
      <c r="D69" s="66"/>
      <c r="E69" s="66"/>
      <c r="F69" s="66"/>
      <c r="G69" s="66"/>
      <c r="H69" s="66"/>
    </row>
    <row r="70" spans="1:8" s="1" customFormat="1" ht="27.65" customHeight="1" thickBot="1" x14ac:dyDescent="0.4">
      <c r="A70" s="129" t="s">
        <v>65</v>
      </c>
      <c r="B70" s="130"/>
      <c r="C70" s="130"/>
      <c r="D70" s="93" t="s">
        <v>50</v>
      </c>
      <c r="E70" s="94" t="s">
        <v>51</v>
      </c>
      <c r="F70" s="95" t="s">
        <v>52</v>
      </c>
      <c r="G70" s="96" t="s">
        <v>53</v>
      </c>
      <c r="H70" s="21" t="s">
        <v>0</v>
      </c>
    </row>
    <row r="71" spans="1:8" s="1" customFormat="1" ht="23.15" customHeight="1" thickTop="1" thickBot="1" x14ac:dyDescent="0.4">
      <c r="A71" s="61"/>
      <c r="B71" s="133" t="s">
        <v>58</v>
      </c>
      <c r="C71" s="138"/>
      <c r="D71" s="78"/>
      <c r="E71" s="79"/>
      <c r="F71" s="80"/>
      <c r="G71" s="81"/>
      <c r="H71" s="64">
        <f>IFERROR(ROUND(SUMPRODUCT(D71:G71,D42:G42)/H42,0),0)</f>
        <v>0</v>
      </c>
    </row>
    <row r="72" spans="1:8" x14ac:dyDescent="0.25"/>
    <row r="73" spans="1:8" x14ac:dyDescent="0.25"/>
    <row r="74" spans="1:8" x14ac:dyDescent="0.25"/>
    <row r="75" spans="1:8" ht="55.5" customHeight="1" x14ac:dyDescent="0.25"/>
    <row r="76" spans="1:8" ht="70.5" customHeight="1" x14ac:dyDescent="0.25"/>
  </sheetData>
  <sheetProtection algorithmName="SHA-512" hashValue="9sCcn1lUz/lsaF87pgfXAgXnW7rbOlM/ibgLnuJ4UMct1F5B19TcAZnINvzVtq75hnKszjp9RWXnOsArn/iV3A==" saltValue="WgX+96MyhqIO6V/LGOQB2A==" spinCount="100000" sheet="1" selectLockedCells="1"/>
  <mergeCells count="67">
    <mergeCell ref="A23:E23"/>
    <mergeCell ref="A24:E24"/>
    <mergeCell ref="F35:H35"/>
    <mergeCell ref="F36:H36"/>
    <mergeCell ref="F20:H20"/>
    <mergeCell ref="F21:H21"/>
    <mergeCell ref="F22:H22"/>
    <mergeCell ref="F23:H23"/>
    <mergeCell ref="F24:H24"/>
    <mergeCell ref="A30:H30"/>
    <mergeCell ref="A31:E31"/>
    <mergeCell ref="A32:E32"/>
    <mergeCell ref="F31:H31"/>
    <mergeCell ref="F32:H32"/>
    <mergeCell ref="A20:E20"/>
    <mergeCell ref="A21:E21"/>
    <mergeCell ref="B68:C68"/>
    <mergeCell ref="A70:C70"/>
    <mergeCell ref="B58:C58"/>
    <mergeCell ref="A60:C60"/>
    <mergeCell ref="B61:C61"/>
    <mergeCell ref="B62:C62"/>
    <mergeCell ref="B63:C63"/>
    <mergeCell ref="B71:C71"/>
    <mergeCell ref="B57:C57"/>
    <mergeCell ref="B44:C44"/>
    <mergeCell ref="A46:C46"/>
    <mergeCell ref="B47:C47"/>
    <mergeCell ref="B48:C48"/>
    <mergeCell ref="B49:C49"/>
    <mergeCell ref="B50:C50"/>
    <mergeCell ref="B51:C51"/>
    <mergeCell ref="A53:C53"/>
    <mergeCell ref="B54:C54"/>
    <mergeCell ref="B55:C55"/>
    <mergeCell ref="B56:C56"/>
    <mergeCell ref="B64:C64"/>
    <mergeCell ref="A66:C66"/>
    <mergeCell ref="B67:C67"/>
    <mergeCell ref="B43:C43"/>
    <mergeCell ref="A28:F28"/>
    <mergeCell ref="G28:H28"/>
    <mergeCell ref="A26:H26"/>
    <mergeCell ref="A27:H27"/>
    <mergeCell ref="D38:G38"/>
    <mergeCell ref="A39:C39"/>
    <mergeCell ref="B40:C40"/>
    <mergeCell ref="B41:C41"/>
    <mergeCell ref="B42:C42"/>
    <mergeCell ref="A34:E34"/>
    <mergeCell ref="A35:E35"/>
    <mergeCell ref="A36:E36"/>
    <mergeCell ref="A33:E33"/>
    <mergeCell ref="F33:H33"/>
    <mergeCell ref="F34:H34"/>
    <mergeCell ref="A22:E22"/>
    <mergeCell ref="A13:H13"/>
    <mergeCell ref="C1:H2"/>
    <mergeCell ref="A4:H4"/>
    <mergeCell ref="A5:H9"/>
    <mergeCell ref="A11:H11"/>
    <mergeCell ref="A12:H12"/>
    <mergeCell ref="A14:H14"/>
    <mergeCell ref="A15:H15"/>
    <mergeCell ref="A16:H16"/>
    <mergeCell ref="A17:H17"/>
    <mergeCell ref="A19:H19"/>
  </mergeCells>
  <conditionalFormatting sqref="F31:F36">
    <cfRule type="containsText" dxfId="42" priority="1" operator="containsText" text="No">
      <formula>NOT(ISERROR(SEARCH("No",F31)))</formula>
    </cfRule>
    <cfRule type="containsText" dxfId="41" priority="2" operator="containsText" text="In progress">
      <formula>NOT(ISERROR(SEARCH("In progress",F31)))</formula>
    </cfRule>
    <cfRule type="containsText" dxfId="40" priority="3" operator="containsText" text="Yes">
      <formula>NOT(ISERROR(SEARCH("Yes",F31)))</formula>
    </cfRule>
  </conditionalFormatting>
  <dataValidations count="3">
    <dataValidation allowBlank="1" sqref="A4:A5 D30 I3:XFD17 A26 A19 A41:A44 A48:A51 A55:A58 I70:XFD71 I54:XFD57 I47:XFD50 I40:XFD43 I60:XFD63 A61:A64 A68 I67:XFD67 A71 D32:D34 I29:XFD33 A30:A34 A11:A17 D14 D17" xr:uid="{63DCCEF5-42F2-46BB-A799-EB3ABF3F9986}"/>
    <dataValidation type="whole" allowBlank="1" showInputMessage="1" showErrorMessage="1" sqref="H40:H44 H47:H51 H54:H58 H67:H68 H61:H64 H71" xr:uid="{FE7A06DD-E3CA-475D-9CC7-F45F206EE07B}">
      <formula1>0</formula1>
      <formula2>9.99999999999999E+23</formula2>
    </dataValidation>
    <dataValidation type="whole" showInputMessage="1" showErrorMessage="1" errorTitle="Please enter a valid number" error="Please only enter numbers without any spaces, letters or decimal points. _x000a_" sqref="D40:G44 D67:G68 D47:G51 D54:G58 D61:G64 D71:G71" xr:uid="{DF077BF2-D13E-4239-BD49-F28CBACFB364}">
      <formula1>0</formula1>
      <formula2>9.99999999999999E+23</formula2>
    </dataValidation>
  </dataValidations>
  <pageMargins left="0.25" right="0.25" top="0.75" bottom="0.75" header="0.3" footer="0.3"/>
  <pageSetup orientation="landscape" horizontalDpi="360" verticalDpi="360" r:id="rId1"/>
  <headerFooter>
    <oddHeader>&amp;L&amp;"Arial,Regular"&amp;8&amp;K05+000FeMa-Meter: Organization Diversity 2A (for insurers)&amp;R&amp;"Arial,Regular"&amp;8&amp;K05+000Input data sheet</oddHeader>
    <oddFooter>&amp;L&amp;"Arial,Regular"&amp;8&amp;K05+000Developed by: Access to Insurance Initiative&amp;C&amp;"Arial,Regular"&amp;8&amp;K05+000https://www.a2ii.org/en/home&amp;R&amp;"Arial,Regular"&amp;8&amp;K05+000&amp;P</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F0A0A686-9972-4D4C-A6DE-969067D11E09}">
          <x14:formula1>
            <xm:f>Backend!$A$2:$A$5</xm:f>
          </x14:formula1>
          <xm:sqref>F31:F36</xm:sqref>
        </x14:dataValidation>
        <x14:dataValidation type="list" allowBlank="1" showInputMessage="1" showErrorMessage="1" xr:uid="{8ABC2958-FF3D-490A-AD66-C32E81A480B1}">
          <x14:formula1>
            <xm:f>Backend!$D$1:$D$7</xm:f>
          </x14:formula1>
          <xm:sqref>F22</xm:sqref>
        </x14:dataValidation>
        <x14:dataValidation type="list" allowBlank="1" showInputMessage="1" showErrorMessage="1" xr:uid="{1D38B0FE-1D91-4223-AD8D-4263406AFB03}">
          <x14:formula1>
            <xm:f>Backend!$D$9:$D$11</xm:f>
          </x14:formula1>
          <xm:sqref>F23</xm:sqref>
        </x14:dataValidation>
        <x14:dataValidation type="list" allowBlank="1" showInputMessage="1" showErrorMessage="1" xr:uid="{1A39BDF1-53CA-41A8-9EF3-AE874B997B7D}">
          <x14:formula1>
            <xm:f>Backend!$D$14:$D$17</xm:f>
          </x14:formula1>
          <xm:sqref>F24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22EE2-97EF-4D50-9989-361D53BDB62C}">
  <sheetPr>
    <tabColor rgb="FFFF0000"/>
  </sheetPr>
  <dimension ref="A1:DP4"/>
  <sheetViews>
    <sheetView workbookViewId="0">
      <selection activeCell="C3" sqref="C3"/>
    </sheetView>
  </sheetViews>
  <sheetFormatPr defaultColWidth="9" defaultRowHeight="13.5" x14ac:dyDescent="0.35"/>
  <cols>
    <col min="1" max="1" width="5" style="74" bestFit="1" customWidth="1"/>
    <col min="2" max="2" width="11" style="74" customWidth="1"/>
    <col min="3" max="3" width="12.08203125" style="74" bestFit="1" customWidth="1"/>
    <col min="4" max="5" width="10.58203125" style="74" customWidth="1"/>
    <col min="6" max="118" width="9" style="74"/>
    <col min="119" max="120" width="19.5" style="74" customWidth="1"/>
    <col min="121" max="16384" width="9" style="74"/>
  </cols>
  <sheetData>
    <row r="1" spans="1:120" ht="13.5" customHeight="1" x14ac:dyDescent="0.35">
      <c r="A1" s="75"/>
      <c r="B1" s="75"/>
      <c r="C1" s="75"/>
      <c r="D1" s="75"/>
      <c r="E1" s="75"/>
      <c r="F1" s="75"/>
      <c r="G1" s="75"/>
      <c r="H1" s="75"/>
      <c r="I1" s="75"/>
      <c r="J1" s="75"/>
      <c r="K1" s="75"/>
      <c r="L1" s="75"/>
      <c r="M1" s="75"/>
      <c r="N1" s="151" t="s">
        <v>49</v>
      </c>
      <c r="O1" s="151"/>
      <c r="P1" s="151"/>
      <c r="Q1" s="151"/>
      <c r="R1" s="151"/>
      <c r="S1" s="151" t="s">
        <v>49</v>
      </c>
      <c r="T1" s="151"/>
      <c r="U1" s="151"/>
      <c r="V1" s="151"/>
      <c r="W1" s="151"/>
      <c r="X1" s="151" t="s">
        <v>49</v>
      </c>
      <c r="Y1" s="151"/>
      <c r="Z1" s="151"/>
      <c r="AA1" s="151"/>
      <c r="AB1" s="151"/>
      <c r="AC1" s="151" t="s">
        <v>49</v>
      </c>
      <c r="AD1" s="151"/>
      <c r="AE1" s="151"/>
      <c r="AF1" s="151"/>
      <c r="AG1" s="151"/>
      <c r="AH1" s="151" t="s">
        <v>49</v>
      </c>
      <c r="AI1" s="151"/>
      <c r="AJ1" s="151"/>
      <c r="AK1" s="151"/>
      <c r="AL1" s="151"/>
      <c r="AM1" s="151" t="str">
        <f>INPUT!A46</f>
        <v>2. Contratado en los últimos 12 meses</v>
      </c>
      <c r="AN1" s="151"/>
      <c r="AO1" s="151"/>
      <c r="AP1" s="151"/>
      <c r="AQ1" s="151"/>
      <c r="AR1" s="151" t="str">
        <f>AM1</f>
        <v>2. Contratado en los últimos 12 meses</v>
      </c>
      <c r="AS1" s="151"/>
      <c r="AT1" s="151"/>
      <c r="AU1" s="151"/>
      <c r="AV1" s="151"/>
      <c r="AW1" s="151" t="str">
        <f t="shared" ref="AW1" si="0">AR1</f>
        <v>2. Contratado en los últimos 12 meses</v>
      </c>
      <c r="AX1" s="151"/>
      <c r="AY1" s="151"/>
      <c r="AZ1" s="151"/>
      <c r="BA1" s="151"/>
      <c r="BB1" s="151" t="str">
        <f t="shared" ref="BB1" si="1">AW1</f>
        <v>2. Contratado en los últimos 12 meses</v>
      </c>
      <c r="BC1" s="151"/>
      <c r="BD1" s="151"/>
      <c r="BE1" s="151"/>
      <c r="BF1" s="151"/>
      <c r="BG1" s="151" t="str">
        <f t="shared" ref="BG1" si="2">BB1</f>
        <v>2. Contratado en los últimos 12 meses</v>
      </c>
      <c r="BH1" s="151"/>
      <c r="BI1" s="151"/>
      <c r="BJ1" s="151"/>
      <c r="BK1" s="151"/>
      <c r="BL1" s="151" t="str">
        <f>INPUT!A53</f>
        <v>3. Dejó la organización en los últimos 12 meses</v>
      </c>
      <c r="BM1" s="151"/>
      <c r="BN1" s="151"/>
      <c r="BO1" s="151"/>
      <c r="BP1" s="151"/>
      <c r="BQ1" s="151" t="str">
        <f>BL1</f>
        <v>3. Dejó la organización en los últimos 12 meses</v>
      </c>
      <c r="BR1" s="151"/>
      <c r="BS1" s="151"/>
      <c r="BT1" s="151"/>
      <c r="BU1" s="151"/>
      <c r="BV1" s="151" t="str">
        <f t="shared" ref="BV1" si="3">BQ1</f>
        <v>3. Dejó la organización en los últimos 12 meses</v>
      </c>
      <c r="BW1" s="151"/>
      <c r="BX1" s="151"/>
      <c r="BY1" s="151"/>
      <c r="BZ1" s="151"/>
      <c r="CA1" s="151" t="str">
        <f t="shared" ref="CA1" si="4">BV1</f>
        <v>3. Dejó la organización en los últimos 12 meses</v>
      </c>
      <c r="CB1" s="151"/>
      <c r="CC1" s="151"/>
      <c r="CD1" s="151"/>
      <c r="CE1" s="151"/>
      <c r="CF1" s="151" t="str">
        <f t="shared" ref="CF1" si="5">CA1</f>
        <v>3. Dejó la organización en los últimos 12 meses</v>
      </c>
      <c r="CG1" s="151"/>
      <c r="CH1" s="151"/>
      <c r="CI1" s="151"/>
      <c r="CJ1" s="151"/>
      <c r="CK1" s="151" t="str">
        <f>INPUT!A60</f>
        <v>4. Número de ascensos realizados en los últimos 12 meses</v>
      </c>
      <c r="CL1" s="151"/>
      <c r="CM1" s="151"/>
      <c r="CN1" s="151"/>
      <c r="CO1" s="151"/>
      <c r="CP1" s="151" t="str">
        <f t="shared" ref="CP1" si="6">CK1</f>
        <v>4. Número de ascensos realizados en los últimos 12 meses</v>
      </c>
      <c r="CQ1" s="151"/>
      <c r="CR1" s="151"/>
      <c r="CS1" s="151"/>
      <c r="CT1" s="151"/>
      <c r="CU1" s="151" t="str">
        <f t="shared" ref="CU1" si="7">CP1</f>
        <v>4. Número de ascensos realizados en los últimos 12 meses</v>
      </c>
      <c r="CV1" s="151"/>
      <c r="CW1" s="151"/>
      <c r="CX1" s="151"/>
      <c r="CY1" s="151"/>
      <c r="CZ1" s="151" t="str">
        <f t="shared" ref="CZ1" si="8">CU1</f>
        <v>4. Número de ascensos realizados en los últimos 12 meses</v>
      </c>
      <c r="DA1" s="151"/>
      <c r="DB1" s="151"/>
      <c r="DC1" s="151"/>
      <c r="DD1" s="151"/>
      <c r="DE1" s="151" t="str">
        <f>INPUT!A66</f>
        <v>5. Número de personas que asistieron a algún tipo de formación en los últimos 12 meses</v>
      </c>
      <c r="DF1" s="151"/>
      <c r="DG1" s="151"/>
      <c r="DH1" s="151"/>
      <c r="DI1" s="151"/>
      <c r="DJ1" s="151" t="str">
        <f t="shared" ref="DJ1" si="9">DE1</f>
        <v>5. Número de personas que asistieron a algún tipo de formación en los últimos 12 meses</v>
      </c>
      <c r="DK1" s="151"/>
      <c r="DL1" s="151"/>
      <c r="DM1" s="151"/>
      <c r="DN1" s="151"/>
      <c r="DO1" s="151" t="str">
        <f>'Resultados - Indicadores Clave'!J50</f>
        <v>6. Posibilidad de brecha salarial entre hombres y mujeres</v>
      </c>
      <c r="DP1" s="151"/>
    </row>
    <row r="2" spans="1:120" x14ac:dyDescent="0.35">
      <c r="A2" s="75"/>
      <c r="B2" s="75"/>
      <c r="C2" s="75"/>
      <c r="D2" s="75"/>
      <c r="E2" s="75"/>
      <c r="F2" s="75"/>
      <c r="G2" s="75"/>
      <c r="H2" s="75"/>
      <c r="I2" s="75"/>
      <c r="J2" s="75"/>
      <c r="K2" s="75"/>
      <c r="L2" s="75"/>
      <c r="M2" s="75"/>
      <c r="N2" s="151" t="str">
        <f>INPUT!B40</f>
        <v xml:space="preserve">Miembros del consejo de administración </v>
      </c>
      <c r="O2" s="151"/>
      <c r="P2" s="151"/>
      <c r="Q2" s="151"/>
      <c r="R2" s="151"/>
      <c r="S2" s="151" t="str">
        <f>INPUT!B41</f>
        <v xml:space="preserve">Todos los asalariados a tiempo completo </v>
      </c>
      <c r="T2" s="151"/>
      <c r="U2" s="151"/>
      <c r="V2" s="151"/>
      <c r="W2" s="151"/>
      <c r="X2" s="151" t="str">
        <f>INPUT!B42</f>
        <v xml:space="preserve">Dirección ejecutiva (CEO y subordinados directos del CEO) </v>
      </c>
      <c r="Y2" s="151"/>
      <c r="Z2" s="151"/>
      <c r="AA2" s="151"/>
      <c r="AB2" s="151"/>
      <c r="AC2" s="151" t="str">
        <f>INPUT!B43</f>
        <v xml:space="preserve">Gerentes de personas (sólo empleados a tiempo completo) </v>
      </c>
      <c r="AD2" s="151"/>
      <c r="AE2" s="151"/>
      <c r="AF2" s="151"/>
      <c r="AG2" s="151"/>
      <c r="AH2" s="151" t="str">
        <f>INPUT!B44</f>
        <v>Agentes individuales con licencia</v>
      </c>
      <c r="AI2" s="151"/>
      <c r="AJ2" s="151"/>
      <c r="AK2" s="151"/>
      <c r="AL2" s="151"/>
      <c r="AM2" s="151" t="str">
        <f>N2</f>
        <v xml:space="preserve">Miembros del consejo de administración </v>
      </c>
      <c r="AN2" s="151"/>
      <c r="AO2" s="151"/>
      <c r="AP2" s="151"/>
      <c r="AQ2" s="151"/>
      <c r="AR2" s="151" t="str">
        <f t="shared" ref="AR2" si="10">S2</f>
        <v xml:space="preserve">Todos los asalariados a tiempo completo </v>
      </c>
      <c r="AS2" s="151"/>
      <c r="AT2" s="151"/>
      <c r="AU2" s="151"/>
      <c r="AV2" s="151"/>
      <c r="AW2" s="151" t="str">
        <f t="shared" ref="AW2" si="11">X2</f>
        <v xml:space="preserve">Dirección ejecutiva (CEO y subordinados directos del CEO) </v>
      </c>
      <c r="AX2" s="151"/>
      <c r="AY2" s="151"/>
      <c r="AZ2" s="151"/>
      <c r="BA2" s="151"/>
      <c r="BB2" s="151" t="str">
        <f t="shared" ref="BB2" si="12">AC2</f>
        <v xml:space="preserve">Gerentes de personas (sólo empleados a tiempo completo) </v>
      </c>
      <c r="BC2" s="151"/>
      <c r="BD2" s="151"/>
      <c r="BE2" s="151"/>
      <c r="BF2" s="151"/>
      <c r="BG2" s="151" t="str">
        <f t="shared" ref="BG2" si="13">AH2</f>
        <v>Agentes individuales con licencia</v>
      </c>
      <c r="BH2" s="151"/>
      <c r="BI2" s="151"/>
      <c r="BJ2" s="151"/>
      <c r="BK2" s="151"/>
      <c r="BL2" s="151" t="str">
        <f>AM2</f>
        <v xml:space="preserve">Miembros del consejo de administración </v>
      </c>
      <c r="BM2" s="151"/>
      <c r="BN2" s="151"/>
      <c r="BO2" s="151"/>
      <c r="BP2" s="151"/>
      <c r="BQ2" s="151" t="str">
        <f t="shared" ref="BQ2" si="14">AR2</f>
        <v xml:space="preserve">Todos los asalariados a tiempo completo </v>
      </c>
      <c r="BR2" s="151"/>
      <c r="BS2" s="151"/>
      <c r="BT2" s="151"/>
      <c r="BU2" s="151"/>
      <c r="BV2" s="151" t="str">
        <f t="shared" ref="BV2" si="15">AW2</f>
        <v xml:space="preserve">Dirección ejecutiva (CEO y subordinados directos del CEO) </v>
      </c>
      <c r="BW2" s="151"/>
      <c r="BX2" s="151"/>
      <c r="BY2" s="151"/>
      <c r="BZ2" s="151"/>
      <c r="CA2" s="151" t="str">
        <f t="shared" ref="CA2" si="16">BB2</f>
        <v xml:space="preserve">Gerentes de personas (sólo empleados a tiempo completo) </v>
      </c>
      <c r="CB2" s="151"/>
      <c r="CC2" s="151"/>
      <c r="CD2" s="151"/>
      <c r="CE2" s="151"/>
      <c r="CF2" s="151" t="str">
        <f t="shared" ref="CF2" si="17">BG2</f>
        <v>Agentes individuales con licencia</v>
      </c>
      <c r="CG2" s="151"/>
      <c r="CH2" s="151"/>
      <c r="CI2" s="151"/>
      <c r="CJ2" s="151"/>
      <c r="CK2" s="151" t="str">
        <f>BQ2</f>
        <v xml:space="preserve">Todos los asalariados a tiempo completo </v>
      </c>
      <c r="CL2" s="151"/>
      <c r="CM2" s="151"/>
      <c r="CN2" s="151"/>
      <c r="CO2" s="151"/>
      <c r="CP2" s="151" t="str">
        <f>BV2</f>
        <v xml:space="preserve">Dirección ejecutiva (CEO y subordinados directos del CEO) </v>
      </c>
      <c r="CQ2" s="151"/>
      <c r="CR2" s="151"/>
      <c r="CS2" s="151"/>
      <c r="CT2" s="151"/>
      <c r="CU2" s="151" t="str">
        <f>CA2</f>
        <v xml:space="preserve">Gerentes de personas (sólo empleados a tiempo completo) </v>
      </c>
      <c r="CV2" s="151"/>
      <c r="CW2" s="151"/>
      <c r="CX2" s="151"/>
      <c r="CY2" s="151"/>
      <c r="CZ2" s="151" t="str">
        <f>CF2</f>
        <v>Agentes individuales con licencia</v>
      </c>
      <c r="DA2" s="151"/>
      <c r="DB2" s="151"/>
      <c r="DC2" s="151"/>
      <c r="DD2" s="151"/>
      <c r="DE2" s="151" t="str">
        <f>INPUT!B67</f>
        <v xml:space="preserve">Todos los asalariados a tiempo completo </v>
      </c>
      <c r="DF2" s="151"/>
      <c r="DG2" s="151"/>
      <c r="DH2" s="151"/>
      <c r="DI2" s="151"/>
      <c r="DJ2" s="151" t="str">
        <f>INPUT!B68</f>
        <v>Agentes individuales con licencia</v>
      </c>
      <c r="DK2" s="151"/>
      <c r="DL2" s="151"/>
      <c r="DM2" s="151"/>
      <c r="DN2" s="151"/>
      <c r="DO2" s="151" t="str">
        <f>INPUT!B71</f>
        <v xml:space="preserve">Dirección ejecutiva (CEO y subordinados directos del CEO) </v>
      </c>
      <c r="DP2" s="151"/>
    </row>
    <row r="3" spans="1:120" ht="94.5" x14ac:dyDescent="0.35">
      <c r="A3" s="99" t="s">
        <v>66</v>
      </c>
      <c r="B3" s="99" t="s">
        <v>67</v>
      </c>
      <c r="C3" s="99" t="s">
        <v>68</v>
      </c>
      <c r="D3" s="99" t="s">
        <v>69</v>
      </c>
      <c r="E3" s="99" t="s">
        <v>70</v>
      </c>
      <c r="F3" s="75" t="s">
        <v>71</v>
      </c>
      <c r="G3" s="75" t="s">
        <v>72</v>
      </c>
      <c r="H3" s="75" t="s">
        <v>73</v>
      </c>
      <c r="I3" s="75" t="s">
        <v>74</v>
      </c>
      <c r="J3" s="75" t="s">
        <v>75</v>
      </c>
      <c r="K3" s="75" t="s">
        <v>76</v>
      </c>
      <c r="L3" s="75" t="s">
        <v>77</v>
      </c>
      <c r="M3" s="75" t="s">
        <v>78</v>
      </c>
      <c r="N3" s="98" t="s">
        <v>50</v>
      </c>
      <c r="O3" s="98" t="s">
        <v>51</v>
      </c>
      <c r="P3" s="98" t="s">
        <v>52</v>
      </c>
      <c r="Q3" s="98" t="s">
        <v>53</v>
      </c>
      <c r="R3" s="98" t="s">
        <v>0</v>
      </c>
      <c r="S3" s="98" t="s">
        <v>50</v>
      </c>
      <c r="T3" s="98" t="s">
        <v>51</v>
      </c>
      <c r="U3" s="98" t="s">
        <v>52</v>
      </c>
      <c r="V3" s="98" t="s">
        <v>53</v>
      </c>
      <c r="W3" s="98" t="s">
        <v>0</v>
      </c>
      <c r="X3" s="98" t="s">
        <v>50</v>
      </c>
      <c r="Y3" s="98" t="s">
        <v>51</v>
      </c>
      <c r="Z3" s="98" t="s">
        <v>52</v>
      </c>
      <c r="AA3" s="98" t="s">
        <v>53</v>
      </c>
      <c r="AB3" s="98" t="s">
        <v>0</v>
      </c>
      <c r="AC3" s="98" t="s">
        <v>50</v>
      </c>
      <c r="AD3" s="98" t="s">
        <v>51</v>
      </c>
      <c r="AE3" s="98" t="s">
        <v>52</v>
      </c>
      <c r="AF3" s="98" t="s">
        <v>53</v>
      </c>
      <c r="AG3" s="98" t="s">
        <v>0</v>
      </c>
      <c r="AH3" s="98" t="s">
        <v>50</v>
      </c>
      <c r="AI3" s="98" t="s">
        <v>51</v>
      </c>
      <c r="AJ3" s="98" t="s">
        <v>52</v>
      </c>
      <c r="AK3" s="98" t="s">
        <v>53</v>
      </c>
      <c r="AL3" s="98" t="s">
        <v>0</v>
      </c>
      <c r="AM3" s="98" t="s">
        <v>50</v>
      </c>
      <c r="AN3" s="98" t="s">
        <v>51</v>
      </c>
      <c r="AO3" s="98" t="s">
        <v>52</v>
      </c>
      <c r="AP3" s="98" t="s">
        <v>53</v>
      </c>
      <c r="AQ3" s="98" t="s">
        <v>0</v>
      </c>
      <c r="AR3" s="98" t="s">
        <v>50</v>
      </c>
      <c r="AS3" s="98" t="s">
        <v>51</v>
      </c>
      <c r="AT3" s="98" t="s">
        <v>52</v>
      </c>
      <c r="AU3" s="98" t="s">
        <v>53</v>
      </c>
      <c r="AV3" s="98" t="s">
        <v>0</v>
      </c>
      <c r="AW3" s="98" t="s">
        <v>50</v>
      </c>
      <c r="AX3" s="98" t="s">
        <v>51</v>
      </c>
      <c r="AY3" s="98" t="s">
        <v>52</v>
      </c>
      <c r="AZ3" s="98" t="s">
        <v>53</v>
      </c>
      <c r="BA3" s="98" t="s">
        <v>0</v>
      </c>
      <c r="BB3" s="98" t="s">
        <v>50</v>
      </c>
      <c r="BC3" s="98" t="s">
        <v>51</v>
      </c>
      <c r="BD3" s="98" t="s">
        <v>52</v>
      </c>
      <c r="BE3" s="98" t="s">
        <v>53</v>
      </c>
      <c r="BF3" s="98" t="s">
        <v>0</v>
      </c>
      <c r="BG3" s="98" t="s">
        <v>50</v>
      </c>
      <c r="BH3" s="98" t="s">
        <v>51</v>
      </c>
      <c r="BI3" s="98" t="s">
        <v>52</v>
      </c>
      <c r="BJ3" s="98" t="s">
        <v>53</v>
      </c>
      <c r="BK3" s="98" t="s">
        <v>0</v>
      </c>
      <c r="BL3" s="98" t="s">
        <v>50</v>
      </c>
      <c r="BM3" s="98" t="s">
        <v>51</v>
      </c>
      <c r="BN3" s="98" t="s">
        <v>52</v>
      </c>
      <c r="BO3" s="98" t="s">
        <v>53</v>
      </c>
      <c r="BP3" s="98" t="s">
        <v>0</v>
      </c>
      <c r="BQ3" s="98" t="s">
        <v>50</v>
      </c>
      <c r="BR3" s="98" t="s">
        <v>51</v>
      </c>
      <c r="BS3" s="98" t="s">
        <v>52</v>
      </c>
      <c r="BT3" s="98" t="s">
        <v>53</v>
      </c>
      <c r="BU3" s="98" t="s">
        <v>0</v>
      </c>
      <c r="BV3" s="98" t="s">
        <v>50</v>
      </c>
      <c r="BW3" s="98" t="s">
        <v>51</v>
      </c>
      <c r="BX3" s="98" t="s">
        <v>52</v>
      </c>
      <c r="BY3" s="98" t="s">
        <v>53</v>
      </c>
      <c r="BZ3" s="98" t="s">
        <v>0</v>
      </c>
      <c r="CA3" s="98" t="s">
        <v>50</v>
      </c>
      <c r="CB3" s="98" t="s">
        <v>51</v>
      </c>
      <c r="CC3" s="98" t="s">
        <v>52</v>
      </c>
      <c r="CD3" s="98" t="s">
        <v>53</v>
      </c>
      <c r="CE3" s="98" t="s">
        <v>0</v>
      </c>
      <c r="CF3" s="98" t="s">
        <v>50</v>
      </c>
      <c r="CG3" s="98" t="s">
        <v>51</v>
      </c>
      <c r="CH3" s="98" t="s">
        <v>52</v>
      </c>
      <c r="CI3" s="98" t="s">
        <v>53</v>
      </c>
      <c r="CJ3" s="98" t="s">
        <v>0</v>
      </c>
      <c r="CK3" s="98" t="s">
        <v>50</v>
      </c>
      <c r="CL3" s="98" t="s">
        <v>51</v>
      </c>
      <c r="CM3" s="98" t="s">
        <v>52</v>
      </c>
      <c r="CN3" s="98" t="s">
        <v>53</v>
      </c>
      <c r="CO3" s="98" t="s">
        <v>0</v>
      </c>
      <c r="CP3" s="98" t="s">
        <v>50</v>
      </c>
      <c r="CQ3" s="98" t="s">
        <v>51</v>
      </c>
      <c r="CR3" s="98" t="s">
        <v>52</v>
      </c>
      <c r="CS3" s="98" t="s">
        <v>53</v>
      </c>
      <c r="CT3" s="98" t="s">
        <v>0</v>
      </c>
      <c r="CU3" s="98" t="s">
        <v>50</v>
      </c>
      <c r="CV3" s="98" t="s">
        <v>51</v>
      </c>
      <c r="CW3" s="98" t="s">
        <v>52</v>
      </c>
      <c r="CX3" s="98" t="s">
        <v>53</v>
      </c>
      <c r="CY3" s="98" t="s">
        <v>0</v>
      </c>
      <c r="CZ3" s="98" t="s">
        <v>50</v>
      </c>
      <c r="DA3" s="98" t="s">
        <v>51</v>
      </c>
      <c r="DB3" s="98" t="s">
        <v>52</v>
      </c>
      <c r="DC3" s="98" t="s">
        <v>53</v>
      </c>
      <c r="DD3" s="98" t="s">
        <v>0</v>
      </c>
      <c r="DE3" s="98" t="s">
        <v>50</v>
      </c>
      <c r="DF3" s="98" t="s">
        <v>51</v>
      </c>
      <c r="DG3" s="98" t="s">
        <v>52</v>
      </c>
      <c r="DH3" s="98" t="s">
        <v>53</v>
      </c>
      <c r="DI3" s="98" t="s">
        <v>0</v>
      </c>
      <c r="DJ3" s="98" t="s">
        <v>50</v>
      </c>
      <c r="DK3" s="98" t="s">
        <v>51</v>
      </c>
      <c r="DL3" s="98" t="s">
        <v>52</v>
      </c>
      <c r="DM3" s="98" t="s">
        <v>53</v>
      </c>
      <c r="DN3" s="98" t="s">
        <v>0</v>
      </c>
      <c r="DO3" s="75" t="s">
        <v>79</v>
      </c>
      <c r="DP3" s="75" t="s">
        <v>80</v>
      </c>
    </row>
    <row r="4" spans="1:120" ht="90.75" customHeight="1" x14ac:dyDescent="0.35">
      <c r="A4" s="76">
        <v>1</v>
      </c>
      <c r="B4" s="76">
        <f>INPUT!F20</f>
        <v>0</v>
      </c>
      <c r="C4" s="76">
        <f>INPUT!F21</f>
        <v>0</v>
      </c>
      <c r="D4" s="76">
        <f>INPUT!F22</f>
        <v>0</v>
      </c>
      <c r="E4" s="76">
        <f>INPUT!F23</f>
        <v>0</v>
      </c>
      <c r="F4" s="76">
        <f>INPUT!F24</f>
        <v>0</v>
      </c>
      <c r="G4" s="77">
        <f>INPUT!G28</f>
        <v>0</v>
      </c>
      <c r="H4" s="76">
        <f>INPUT!F31</f>
        <v>0</v>
      </c>
      <c r="I4" s="76">
        <f>INPUT!F32</f>
        <v>0</v>
      </c>
      <c r="J4" s="76">
        <f>INPUT!F33</f>
        <v>0</v>
      </c>
      <c r="K4" s="76">
        <f>INPUT!F34</f>
        <v>0</v>
      </c>
      <c r="L4" s="76">
        <f>INPUT!F35</f>
        <v>0</v>
      </c>
      <c r="M4" s="76">
        <f>INPUT!F36</f>
        <v>0</v>
      </c>
      <c r="N4" s="76">
        <f>INPUT!D40</f>
        <v>0</v>
      </c>
      <c r="O4" s="76">
        <f>INPUT!E40</f>
        <v>0</v>
      </c>
      <c r="P4" s="76">
        <f>INPUT!F40</f>
        <v>0</v>
      </c>
      <c r="Q4" s="76">
        <f>INPUT!G40</f>
        <v>0</v>
      </c>
      <c r="R4" s="76">
        <f>INPUT!H40</f>
        <v>0</v>
      </c>
      <c r="S4" s="76">
        <f>INPUT!D41</f>
        <v>0</v>
      </c>
      <c r="T4" s="76">
        <f>INPUT!E41</f>
        <v>0</v>
      </c>
      <c r="U4" s="76">
        <f>INPUT!F41</f>
        <v>0</v>
      </c>
      <c r="V4" s="76">
        <f>INPUT!G41</f>
        <v>0</v>
      </c>
      <c r="W4" s="76">
        <f>INPUT!H41</f>
        <v>0</v>
      </c>
      <c r="X4" s="76">
        <f>INPUT!D42</f>
        <v>0</v>
      </c>
      <c r="Y4" s="76">
        <f>INPUT!E42</f>
        <v>0</v>
      </c>
      <c r="Z4" s="76">
        <f>INPUT!F42</f>
        <v>0</v>
      </c>
      <c r="AA4" s="76">
        <f>INPUT!G42</f>
        <v>0</v>
      </c>
      <c r="AB4" s="76">
        <f>INPUT!H42</f>
        <v>0</v>
      </c>
      <c r="AC4" s="76">
        <f>INPUT!D43</f>
        <v>0</v>
      </c>
      <c r="AD4" s="76">
        <f>INPUT!E43</f>
        <v>0</v>
      </c>
      <c r="AE4" s="76">
        <f>INPUT!F43</f>
        <v>0</v>
      </c>
      <c r="AF4" s="76">
        <f>INPUT!G43</f>
        <v>0</v>
      </c>
      <c r="AG4" s="76">
        <f>INPUT!H43</f>
        <v>0</v>
      </c>
      <c r="AH4" s="76">
        <f>INPUT!D44</f>
        <v>0</v>
      </c>
      <c r="AI4" s="76">
        <f>INPUT!E44</f>
        <v>0</v>
      </c>
      <c r="AJ4" s="76">
        <f>INPUT!F44</f>
        <v>0</v>
      </c>
      <c r="AK4" s="76">
        <f>INPUT!G44</f>
        <v>0</v>
      </c>
      <c r="AL4" s="76">
        <f>INPUT!H44</f>
        <v>0</v>
      </c>
      <c r="AM4" s="76">
        <f>INPUT!D47</f>
        <v>0</v>
      </c>
      <c r="AN4" s="76">
        <f>INPUT!E47</f>
        <v>0</v>
      </c>
      <c r="AO4" s="76">
        <f>INPUT!F47</f>
        <v>0</v>
      </c>
      <c r="AP4" s="76">
        <f>INPUT!G47</f>
        <v>0</v>
      </c>
      <c r="AQ4" s="76">
        <f>INPUT!H47</f>
        <v>0</v>
      </c>
      <c r="AR4" s="76">
        <f>INPUT!D48</f>
        <v>0</v>
      </c>
      <c r="AS4" s="76">
        <f>INPUT!E48</f>
        <v>0</v>
      </c>
      <c r="AT4" s="76">
        <f>INPUT!F48</f>
        <v>0</v>
      </c>
      <c r="AU4" s="76">
        <f>INPUT!G48</f>
        <v>0</v>
      </c>
      <c r="AV4" s="76">
        <f>INPUT!H48</f>
        <v>0</v>
      </c>
      <c r="AW4" s="76">
        <f>INPUT!D49</f>
        <v>0</v>
      </c>
      <c r="AX4" s="76">
        <f>INPUT!E49</f>
        <v>0</v>
      </c>
      <c r="AY4" s="76">
        <f>INPUT!F49</f>
        <v>0</v>
      </c>
      <c r="AZ4" s="76">
        <f>INPUT!G49</f>
        <v>0</v>
      </c>
      <c r="BA4" s="76">
        <f>INPUT!H49</f>
        <v>0</v>
      </c>
      <c r="BB4" s="76">
        <f>INPUT!D50</f>
        <v>0</v>
      </c>
      <c r="BC4" s="76">
        <f>INPUT!E50</f>
        <v>0</v>
      </c>
      <c r="BD4" s="76">
        <f>INPUT!F50</f>
        <v>0</v>
      </c>
      <c r="BE4" s="76">
        <f>INPUT!G50</f>
        <v>0</v>
      </c>
      <c r="BF4" s="76">
        <f>INPUT!H50</f>
        <v>0</v>
      </c>
      <c r="BG4" s="76">
        <f>INPUT!D51</f>
        <v>0</v>
      </c>
      <c r="BH4" s="76">
        <f>INPUT!E51</f>
        <v>0</v>
      </c>
      <c r="BI4" s="76">
        <f>INPUT!F51</f>
        <v>0</v>
      </c>
      <c r="BJ4" s="76">
        <f>INPUT!G51</f>
        <v>0</v>
      </c>
      <c r="BK4" s="76">
        <f>INPUT!H51</f>
        <v>0</v>
      </c>
      <c r="BL4" s="76">
        <f>INPUT!D54</f>
        <v>0</v>
      </c>
      <c r="BM4" s="76">
        <f>INPUT!E54</f>
        <v>0</v>
      </c>
      <c r="BN4" s="76">
        <f>INPUT!F54</f>
        <v>0</v>
      </c>
      <c r="BO4" s="76">
        <f>INPUT!G54</f>
        <v>0</v>
      </c>
      <c r="BP4" s="76">
        <f>INPUT!H54</f>
        <v>0</v>
      </c>
      <c r="BQ4" s="76">
        <f>INPUT!D55</f>
        <v>0</v>
      </c>
      <c r="BR4" s="76">
        <f>INPUT!E55</f>
        <v>0</v>
      </c>
      <c r="BS4" s="76">
        <f>INPUT!F55</f>
        <v>0</v>
      </c>
      <c r="BT4" s="76">
        <f>INPUT!G55</f>
        <v>0</v>
      </c>
      <c r="BU4" s="76">
        <f>INPUT!H55</f>
        <v>0</v>
      </c>
      <c r="BV4" s="76">
        <f>INPUT!D56</f>
        <v>0</v>
      </c>
      <c r="BW4" s="76">
        <f>INPUT!E56</f>
        <v>0</v>
      </c>
      <c r="BX4" s="76">
        <f>INPUT!F56</f>
        <v>0</v>
      </c>
      <c r="BY4" s="76">
        <f>INPUT!G56</f>
        <v>0</v>
      </c>
      <c r="BZ4" s="76">
        <f>INPUT!H56</f>
        <v>0</v>
      </c>
      <c r="CA4" s="76">
        <f>INPUT!D57</f>
        <v>0</v>
      </c>
      <c r="CB4" s="76">
        <f>INPUT!E57</f>
        <v>0</v>
      </c>
      <c r="CC4" s="76">
        <f>INPUT!F57</f>
        <v>0</v>
      </c>
      <c r="CD4" s="76">
        <f>INPUT!G57</f>
        <v>0</v>
      </c>
      <c r="CE4" s="76">
        <f>INPUT!H57</f>
        <v>0</v>
      </c>
      <c r="CF4" s="76">
        <f>INPUT!D58</f>
        <v>0</v>
      </c>
      <c r="CG4" s="76">
        <f>INPUT!E58</f>
        <v>0</v>
      </c>
      <c r="CH4" s="76">
        <f>INPUT!F58</f>
        <v>0</v>
      </c>
      <c r="CI4" s="76">
        <f>INPUT!G58</f>
        <v>0</v>
      </c>
      <c r="CJ4" s="76">
        <f>INPUT!H58</f>
        <v>0</v>
      </c>
      <c r="CK4" s="76">
        <f>INPUT!D61</f>
        <v>0</v>
      </c>
      <c r="CL4" s="76">
        <f>INPUT!E61</f>
        <v>0</v>
      </c>
      <c r="CM4" s="76">
        <f>INPUT!F61</f>
        <v>0</v>
      </c>
      <c r="CN4" s="76">
        <f>INPUT!G61</f>
        <v>0</v>
      </c>
      <c r="CO4" s="76">
        <f>INPUT!H61</f>
        <v>0</v>
      </c>
      <c r="CP4" s="76">
        <f>INPUT!D62</f>
        <v>0</v>
      </c>
      <c r="CQ4" s="76">
        <f>INPUT!E62</f>
        <v>0</v>
      </c>
      <c r="CR4" s="76">
        <f>INPUT!F62</f>
        <v>0</v>
      </c>
      <c r="CS4" s="76">
        <f>INPUT!G62</f>
        <v>0</v>
      </c>
      <c r="CT4" s="76">
        <f>INPUT!H62</f>
        <v>0</v>
      </c>
      <c r="CU4" s="76">
        <f>INPUT!D63</f>
        <v>0</v>
      </c>
      <c r="CV4" s="76">
        <f>INPUT!E63</f>
        <v>0</v>
      </c>
      <c r="CW4" s="76">
        <f>INPUT!F63</f>
        <v>0</v>
      </c>
      <c r="CX4" s="76">
        <f>INPUT!G63</f>
        <v>0</v>
      </c>
      <c r="CY4" s="76">
        <f>INPUT!H63</f>
        <v>0</v>
      </c>
      <c r="CZ4" s="76">
        <f>INPUT!D64</f>
        <v>0</v>
      </c>
      <c r="DA4" s="76">
        <f>INPUT!E64</f>
        <v>0</v>
      </c>
      <c r="DB4" s="76">
        <f>INPUT!F64</f>
        <v>0</v>
      </c>
      <c r="DC4" s="76">
        <f>INPUT!G64</f>
        <v>0</v>
      </c>
      <c r="DD4" s="76">
        <f>INPUT!H64</f>
        <v>0</v>
      </c>
      <c r="DE4" s="76">
        <f>INPUT!D67</f>
        <v>0</v>
      </c>
      <c r="DF4" s="76">
        <f>INPUT!E67</f>
        <v>0</v>
      </c>
      <c r="DG4" s="76">
        <f>INPUT!F67</f>
        <v>0</v>
      </c>
      <c r="DH4" s="76">
        <f>INPUT!G67</f>
        <v>0</v>
      </c>
      <c r="DI4" s="76">
        <f>INPUT!H67</f>
        <v>0</v>
      </c>
      <c r="DJ4" s="76">
        <f>INPUT!D68</f>
        <v>0</v>
      </c>
      <c r="DK4" s="76">
        <f>INPUT!E68</f>
        <v>0</v>
      </c>
      <c r="DL4" s="76">
        <f>INPUT!F68</f>
        <v>0</v>
      </c>
      <c r="DM4" s="76">
        <f>INPUT!G68</f>
        <v>0</v>
      </c>
      <c r="DN4" s="76">
        <f>INPUT!H68</f>
        <v>0</v>
      </c>
      <c r="DO4" s="91" t="str">
        <f>'Resultados - Indicadores Clave'!M51</f>
        <v>NA</v>
      </c>
      <c r="DP4" s="91" t="str">
        <f>'Resultados - Indicadores Clave'!N51</f>
        <v>NA</v>
      </c>
    </row>
  </sheetData>
  <sheetProtection algorithmName="SHA-512" hashValue="uoIH5CXxrHLwyG5i7Zr0Oh9bbfubX8eTiqRnCICcoCre/QyYyrT2ZMSKO+CZn75/RZL226aiGyDbBs4Y2o3ubw==" saltValue="za5Ijp8u9fg7CQQNEd40SA==" spinCount="100000" sheet="1" objects="1" scenarios="1"/>
  <mergeCells count="44">
    <mergeCell ref="N1:R1"/>
    <mergeCell ref="N2:R2"/>
    <mergeCell ref="S1:W1"/>
    <mergeCell ref="S2:W2"/>
    <mergeCell ref="X1:AB1"/>
    <mergeCell ref="X2:AB2"/>
    <mergeCell ref="AC1:AG1"/>
    <mergeCell ref="AC2:AG2"/>
    <mergeCell ref="AH1:AL1"/>
    <mergeCell ref="AH2:AL2"/>
    <mergeCell ref="AM1:AQ1"/>
    <mergeCell ref="AW1:BA1"/>
    <mergeCell ref="BB1:BF1"/>
    <mergeCell ref="BG1:BK1"/>
    <mergeCell ref="AM2:AQ2"/>
    <mergeCell ref="AR2:AV2"/>
    <mergeCell ref="AW2:BA2"/>
    <mergeCell ref="BB2:BF2"/>
    <mergeCell ref="BG2:BK2"/>
    <mergeCell ref="AR1:AV1"/>
    <mergeCell ref="BL2:BP2"/>
    <mergeCell ref="BQ2:BU2"/>
    <mergeCell ref="BV2:BZ2"/>
    <mergeCell ref="CA2:CE2"/>
    <mergeCell ref="CF2:CJ2"/>
    <mergeCell ref="BL1:BP1"/>
    <mergeCell ref="BQ1:BU1"/>
    <mergeCell ref="BV1:BZ1"/>
    <mergeCell ref="CA1:CE1"/>
    <mergeCell ref="CF1:CJ1"/>
    <mergeCell ref="DO2:DP2"/>
    <mergeCell ref="CK1:CO1"/>
    <mergeCell ref="CP1:CT1"/>
    <mergeCell ref="CU1:CY1"/>
    <mergeCell ref="CZ1:DD1"/>
    <mergeCell ref="CK2:CO2"/>
    <mergeCell ref="CP2:CT2"/>
    <mergeCell ref="CU2:CY2"/>
    <mergeCell ref="CZ2:DD2"/>
    <mergeCell ref="DE1:DI1"/>
    <mergeCell ref="DJ1:DN1"/>
    <mergeCell ref="DE2:DI2"/>
    <mergeCell ref="DJ2:DN2"/>
    <mergeCell ref="DO1:DP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CA1A4-A4F1-4813-9B84-6D3DB4D182C4}">
  <dimension ref="A1:S54"/>
  <sheetViews>
    <sheetView showGridLines="0" zoomScaleNormal="100" workbookViewId="0">
      <selection activeCell="A2" sqref="A2:H3"/>
    </sheetView>
  </sheetViews>
  <sheetFormatPr defaultColWidth="9" defaultRowHeight="12.5" x14ac:dyDescent="0.35"/>
  <cols>
    <col min="1" max="1" width="14.5" style="14" customWidth="1"/>
    <col min="2" max="2" width="20.33203125" style="14" customWidth="1"/>
    <col min="3" max="3" width="20.33203125" style="19" customWidth="1"/>
    <col min="4" max="8" width="10.58203125" style="14" customWidth="1"/>
    <col min="9" max="9" width="3.33203125" style="14" customWidth="1"/>
    <col min="10" max="10" width="41.58203125" style="14" customWidth="1"/>
    <col min="11" max="11" width="6.08203125" style="14" customWidth="1"/>
    <col min="12" max="12" width="14.83203125" style="17" customWidth="1"/>
    <col min="13" max="15" width="6.83203125" style="14" customWidth="1"/>
    <col min="16" max="16" width="8.08203125" style="14" customWidth="1"/>
    <col min="17" max="17" width="7.58203125" style="14" customWidth="1"/>
    <col min="18" max="18" width="18.58203125" style="17" customWidth="1"/>
    <col min="19" max="19" width="6.5" style="47" hidden="1" customWidth="1"/>
    <col min="20" max="20" width="3" style="14" customWidth="1"/>
    <col min="21" max="16384" width="9" style="14"/>
  </cols>
  <sheetData>
    <row r="1" spans="1:19" ht="25.4" customHeight="1" x14ac:dyDescent="0.35">
      <c r="C1" s="15"/>
      <c r="D1" s="15"/>
      <c r="E1" s="16"/>
      <c r="F1" s="16"/>
      <c r="G1" s="16"/>
      <c r="S1" s="90"/>
    </row>
    <row r="2" spans="1:19" ht="23.15" customHeight="1" x14ac:dyDescent="0.35">
      <c r="A2" s="155" t="s">
        <v>22</v>
      </c>
      <c r="B2" s="155"/>
      <c r="C2" s="155"/>
      <c r="D2" s="155"/>
      <c r="E2" s="155"/>
      <c r="F2" s="155"/>
      <c r="G2" s="155"/>
      <c r="H2" s="155"/>
      <c r="S2" s="90"/>
    </row>
    <row r="3" spans="1:19" ht="25.5" customHeight="1" x14ac:dyDescent="0.35">
      <c r="A3" s="155"/>
      <c r="B3" s="155"/>
      <c r="C3" s="155"/>
      <c r="D3" s="155"/>
      <c r="E3" s="155"/>
      <c r="F3" s="155"/>
      <c r="G3" s="155"/>
      <c r="H3" s="155"/>
      <c r="S3" s="90"/>
    </row>
    <row r="4" spans="1:19" ht="29.5" customHeight="1" thickBot="1" x14ac:dyDescent="0.4">
      <c r="A4" s="159" t="s">
        <v>81</v>
      </c>
      <c r="B4" s="159"/>
      <c r="C4" s="159"/>
      <c r="D4" s="159"/>
      <c r="E4" s="159"/>
      <c r="F4" s="159"/>
      <c r="G4" s="159"/>
      <c r="H4" s="159"/>
      <c r="J4" s="160" t="s">
        <v>83</v>
      </c>
      <c r="K4" s="161"/>
      <c r="L4" s="161"/>
      <c r="M4" s="161"/>
      <c r="N4" s="161"/>
      <c r="O4" s="161"/>
      <c r="P4" s="161"/>
      <c r="Q4" s="161"/>
      <c r="R4" s="162"/>
      <c r="S4" s="90"/>
    </row>
    <row r="5" spans="1:19" ht="36" customHeight="1" x14ac:dyDescent="0.35">
      <c r="A5" s="163" t="s">
        <v>82</v>
      </c>
      <c r="B5" s="163"/>
      <c r="C5" s="163"/>
      <c r="D5" s="163"/>
      <c r="E5" s="163"/>
      <c r="F5" s="163"/>
      <c r="G5" s="163"/>
      <c r="H5" s="163"/>
      <c r="J5" s="165" t="s">
        <v>84</v>
      </c>
      <c r="K5" s="166"/>
      <c r="L5" s="166"/>
      <c r="M5" s="166"/>
      <c r="N5" s="166"/>
      <c r="O5" s="166"/>
      <c r="P5" s="166"/>
      <c r="Q5" s="166"/>
      <c r="R5" s="166"/>
      <c r="S5" s="90"/>
    </row>
    <row r="6" spans="1:19" ht="36" customHeight="1" x14ac:dyDescent="0.35">
      <c r="A6" s="164"/>
      <c r="B6" s="164"/>
      <c r="C6" s="164"/>
      <c r="D6" s="164"/>
      <c r="E6" s="164"/>
      <c r="F6" s="164"/>
      <c r="G6" s="164"/>
      <c r="H6" s="164"/>
      <c r="J6" s="158" t="s">
        <v>85</v>
      </c>
      <c r="K6" s="158"/>
      <c r="L6" s="158"/>
      <c r="M6" s="158"/>
      <c r="N6" s="158"/>
      <c r="O6" s="158"/>
      <c r="P6" s="158"/>
      <c r="Q6" s="158"/>
      <c r="R6" s="158"/>
      <c r="S6" s="90"/>
    </row>
    <row r="7" spans="1:19" ht="36" customHeight="1" x14ac:dyDescent="0.35">
      <c r="A7" s="164"/>
      <c r="B7" s="164"/>
      <c r="C7" s="164"/>
      <c r="D7" s="164"/>
      <c r="E7" s="164"/>
      <c r="F7" s="164"/>
      <c r="G7" s="164"/>
      <c r="H7" s="164"/>
      <c r="J7" s="158" t="s">
        <v>86</v>
      </c>
      <c r="K7" s="158"/>
      <c r="L7" s="158"/>
      <c r="M7" s="158"/>
      <c r="N7" s="158"/>
      <c r="O7" s="158"/>
      <c r="P7" s="158"/>
      <c r="Q7" s="158"/>
      <c r="R7" s="158"/>
      <c r="S7" s="90"/>
    </row>
    <row r="8" spans="1:19" ht="36" customHeight="1" x14ac:dyDescent="0.35">
      <c r="A8" s="18"/>
      <c r="B8" s="18"/>
      <c r="C8" s="18"/>
      <c r="D8" s="18"/>
      <c r="E8" s="18"/>
      <c r="F8" s="18"/>
      <c r="G8" s="18"/>
      <c r="H8" s="18"/>
      <c r="J8" s="158" t="s">
        <v>87</v>
      </c>
      <c r="K8" s="158"/>
      <c r="L8" s="158"/>
      <c r="M8" s="158"/>
      <c r="N8" s="158"/>
      <c r="O8" s="158"/>
      <c r="P8" s="158"/>
      <c r="Q8" s="158"/>
      <c r="R8" s="158"/>
      <c r="S8" s="90"/>
    </row>
    <row r="9" spans="1:19" ht="36" customHeight="1" x14ac:dyDescent="0.35">
      <c r="A9" s="18"/>
      <c r="B9" s="18"/>
      <c r="C9" s="18"/>
      <c r="D9" s="156" t="s">
        <v>41</v>
      </c>
      <c r="E9" s="156"/>
      <c r="F9" s="156"/>
      <c r="G9" s="157">
        <f>INPUT!G28</f>
        <v>0</v>
      </c>
      <c r="H9" s="157"/>
      <c r="J9" s="158" t="s">
        <v>88</v>
      </c>
      <c r="K9" s="158"/>
      <c r="L9" s="158"/>
      <c r="M9" s="158"/>
      <c r="N9" s="158"/>
      <c r="O9" s="158"/>
      <c r="P9" s="158"/>
      <c r="Q9" s="158"/>
      <c r="R9" s="158"/>
      <c r="S9" s="90"/>
    </row>
    <row r="10" spans="1:19" ht="36" customHeight="1" thickBot="1" x14ac:dyDescent="0.4">
      <c r="A10" s="18"/>
      <c r="B10" s="18"/>
      <c r="C10" s="18"/>
      <c r="D10" s="18"/>
      <c r="E10" s="18"/>
      <c r="F10" s="18"/>
      <c r="G10" s="18"/>
      <c r="H10" s="18"/>
      <c r="J10" s="167" t="s">
        <v>89</v>
      </c>
      <c r="K10" s="167"/>
      <c r="L10" s="167"/>
      <c r="M10" s="167"/>
      <c r="N10" s="167"/>
      <c r="O10" s="167"/>
      <c r="P10" s="167"/>
      <c r="Q10" s="167"/>
      <c r="R10" s="167"/>
      <c r="S10" s="90"/>
    </row>
    <row r="11" spans="1:19" ht="29.5" customHeight="1" thickBot="1" x14ac:dyDescent="0.4">
      <c r="A11" s="159" t="s">
        <v>90</v>
      </c>
      <c r="B11" s="159"/>
      <c r="C11" s="159"/>
      <c r="D11" s="159"/>
      <c r="E11" s="159"/>
      <c r="F11" s="159"/>
      <c r="G11" s="159"/>
      <c r="H11" s="159"/>
      <c r="J11" s="168" t="s">
        <v>92</v>
      </c>
      <c r="K11" s="169"/>
      <c r="L11" s="169"/>
      <c r="M11" s="169"/>
      <c r="N11" s="169"/>
      <c r="O11" s="169"/>
      <c r="P11" s="169"/>
      <c r="Q11" s="169"/>
      <c r="R11" s="170"/>
      <c r="S11" s="90"/>
    </row>
    <row r="12" spans="1:19" ht="21" customHeight="1" x14ac:dyDescent="0.35">
      <c r="A12" s="152" t="str">
        <f>INPUT!A31</f>
        <v>¿Dispone su organización de una política de igualdad de oportunidades en el empleo?</v>
      </c>
      <c r="B12" s="152"/>
      <c r="C12" s="152"/>
      <c r="D12" s="152"/>
      <c r="E12" s="152"/>
      <c r="F12" s="154">
        <f>INPUT!F31</f>
        <v>0</v>
      </c>
      <c r="G12" s="154"/>
      <c r="H12" s="154"/>
      <c r="J12" s="171" t="s">
        <v>91</v>
      </c>
      <c r="K12" s="172"/>
      <c r="L12" s="172"/>
      <c r="M12" s="172"/>
      <c r="N12" s="172"/>
      <c r="O12" s="172"/>
      <c r="P12" s="172"/>
      <c r="Q12" s="172"/>
      <c r="R12" s="172"/>
      <c r="S12" s="90"/>
    </row>
    <row r="13" spans="1:19" ht="21" customHeight="1" x14ac:dyDescent="0.35">
      <c r="A13" s="152" t="str">
        <f>INPUT!A32</f>
        <v>¿Su estrategia de contratación incluye la diversidad de género?</v>
      </c>
      <c r="B13" s="152"/>
      <c r="C13" s="152"/>
      <c r="D13" s="152"/>
      <c r="E13" s="152"/>
      <c r="F13" s="153">
        <f>INPUT!F32</f>
        <v>0</v>
      </c>
      <c r="G13" s="153"/>
      <c r="H13" s="153"/>
      <c r="J13" s="171"/>
      <c r="K13" s="172"/>
      <c r="L13" s="172"/>
      <c r="M13" s="172"/>
      <c r="N13" s="172"/>
      <c r="O13" s="172"/>
      <c r="P13" s="172"/>
      <c r="Q13" s="172"/>
      <c r="R13" s="172"/>
      <c r="S13" s="90"/>
    </row>
    <row r="14" spans="1:19" ht="21" customHeight="1" x14ac:dyDescent="0.35">
      <c r="A14" s="152" t="str">
        <f>INPUT!A33</f>
        <v>¿Se revisan los ascensos y las oportunidades de desarrollo de los empleados por género?</v>
      </c>
      <c r="B14" s="152"/>
      <c r="C14" s="152"/>
      <c r="D14" s="152"/>
      <c r="E14" s="152"/>
      <c r="F14" s="153">
        <f>INPUT!F33</f>
        <v>0</v>
      </c>
      <c r="G14" s="153"/>
      <c r="H14" s="153"/>
      <c r="J14" s="171"/>
      <c r="K14" s="172"/>
      <c r="L14" s="172"/>
      <c r="M14" s="172"/>
      <c r="N14" s="172"/>
      <c r="O14" s="172"/>
      <c r="P14" s="172"/>
      <c r="Q14" s="172"/>
      <c r="R14" s="172"/>
      <c r="S14" s="90"/>
    </row>
    <row r="15" spans="1:19" ht="21" customHeight="1" x14ac:dyDescent="0.35">
      <c r="A15" s="152" t="str">
        <f>INPUT!A34</f>
        <v>¿La organización dispone de una política contra el acoso sexual?</v>
      </c>
      <c r="B15" s="152"/>
      <c r="C15" s="152"/>
      <c r="D15" s="152"/>
      <c r="E15" s="152"/>
      <c r="F15" s="153">
        <f>INPUT!F34</f>
        <v>0</v>
      </c>
      <c r="G15" s="153"/>
      <c r="H15" s="153"/>
      <c r="J15" s="171"/>
      <c r="K15" s="172"/>
      <c r="L15" s="172"/>
      <c r="M15" s="172"/>
      <c r="N15" s="172"/>
      <c r="O15" s="172"/>
      <c r="P15" s="172"/>
      <c r="Q15" s="172"/>
      <c r="R15" s="172"/>
      <c r="S15" s="90"/>
    </row>
    <row r="16" spans="1:19" ht="21" customHeight="1" x14ac:dyDescent="0.35">
      <c r="A16" s="152" t="str">
        <f>INPUT!A35</f>
        <v>¿La organización dispone de una política contra la discriminación?</v>
      </c>
      <c r="B16" s="152"/>
      <c r="C16" s="152"/>
      <c r="D16" s="152"/>
      <c r="E16" s="152"/>
      <c r="F16" s="153">
        <f>INPUT!F35</f>
        <v>0</v>
      </c>
      <c r="G16" s="153"/>
      <c r="H16" s="153"/>
      <c r="J16" s="171"/>
      <c r="K16" s="172"/>
      <c r="L16" s="172"/>
      <c r="M16" s="172"/>
      <c r="N16" s="172"/>
      <c r="O16" s="172"/>
      <c r="P16" s="172"/>
      <c r="Q16" s="172"/>
      <c r="R16" s="172"/>
      <c r="S16" s="90"/>
    </row>
    <row r="17" spans="1:19" ht="26.25" customHeight="1" x14ac:dyDescent="0.35">
      <c r="A17" s="152" t="str">
        <f>INPUT!A36</f>
        <v>¿La organización analiza la remuneración por género?</v>
      </c>
      <c r="B17" s="152"/>
      <c r="C17" s="152"/>
      <c r="D17" s="152"/>
      <c r="E17" s="152"/>
      <c r="F17" s="153">
        <f>INPUT!F36</f>
        <v>0</v>
      </c>
      <c r="G17" s="153"/>
      <c r="H17" s="153"/>
    </row>
    <row r="18" spans="1:19" ht="24.75" customHeight="1" thickBot="1" x14ac:dyDescent="0.4">
      <c r="D18" s="20"/>
      <c r="E18" s="20"/>
      <c r="F18" s="20"/>
      <c r="G18" s="20"/>
      <c r="H18" s="20"/>
    </row>
    <row r="19" spans="1:19" ht="35.15" customHeight="1" thickBot="1" x14ac:dyDescent="0.4">
      <c r="A19" s="129" t="s">
        <v>49</v>
      </c>
      <c r="B19" s="130"/>
      <c r="C19" s="130"/>
      <c r="D19" s="93" t="s">
        <v>50</v>
      </c>
      <c r="E19" s="94" t="s">
        <v>51</v>
      </c>
      <c r="F19" s="95" t="s">
        <v>52</v>
      </c>
      <c r="G19" s="100" t="s">
        <v>53</v>
      </c>
      <c r="H19" s="21" t="s">
        <v>0</v>
      </c>
      <c r="J19" s="83" t="s">
        <v>49</v>
      </c>
      <c r="K19" s="175" t="s">
        <v>94</v>
      </c>
      <c r="L19" s="176"/>
      <c r="M19" s="93" t="s">
        <v>50</v>
      </c>
      <c r="N19" s="102" t="s">
        <v>51</v>
      </c>
      <c r="O19" s="95" t="s">
        <v>52</v>
      </c>
      <c r="P19" s="103" t="s">
        <v>53</v>
      </c>
      <c r="Q19" s="21" t="s">
        <v>0</v>
      </c>
      <c r="R19" s="101" t="s">
        <v>93</v>
      </c>
      <c r="S19" s="90"/>
    </row>
    <row r="20" spans="1:19" ht="33.65" customHeight="1" thickBot="1" x14ac:dyDescent="0.4">
      <c r="B20" s="131" t="str">
        <f>INPUT!B40</f>
        <v xml:space="preserve">Miembros del consejo de administración </v>
      </c>
      <c r="C20" s="132"/>
      <c r="D20" s="22">
        <f>INPUT!D40</f>
        <v>0</v>
      </c>
      <c r="E20" s="23">
        <f>INPUT!E40</f>
        <v>0</v>
      </c>
      <c r="F20" s="24">
        <f>INPUT!F40</f>
        <v>0</v>
      </c>
      <c r="G20" s="25">
        <f>INPUT!G40</f>
        <v>0</v>
      </c>
      <c r="H20" s="26">
        <f>INPUT!H40</f>
        <v>0</v>
      </c>
      <c r="J20" s="27" t="str">
        <f>B20</f>
        <v xml:space="preserve">Miembros del consejo de administración </v>
      </c>
      <c r="K20" s="28" t="str">
        <f>IF(H20=0,"",(1-G20/H20))</f>
        <v/>
      </c>
      <c r="L20" s="29" t="str">
        <f>IF(K20="",Backend!$B$9,VLOOKUP(K20,Backend!$A$9:$B$12,2,TRUE))</f>
        <v>Datos no disponibles o fiables</v>
      </c>
      <c r="M20" s="30" t="str">
        <f>IF(OR($L20=Backend!$B$9,$H20=0),"",D20/$H20)</f>
        <v/>
      </c>
      <c r="N20" s="31" t="str">
        <f>IF(OR($L20=Backend!$B$9,$H20=0),"",E20/$H20)</f>
        <v/>
      </c>
      <c r="O20" s="32" t="str">
        <f>IF(OR($L20=Backend!$B$9,$H20=0),"",F20/$H20)</f>
        <v/>
      </c>
      <c r="P20" s="33" t="str">
        <f>IF(OR($L20=Backend!$B$9,$H20=0),"",G20/$H20)</f>
        <v/>
      </c>
      <c r="Q20" s="34">
        <f>SUM(M20:P20)</f>
        <v>0</v>
      </c>
      <c r="R20" s="35" t="str">
        <f>IF(S20="No data","No data",VLOOKUP(S20,Backend!$A$16:$B$18,2,TRUE))</f>
        <v>No data</v>
      </c>
      <c r="S20" s="90" t="str">
        <f>IF(L20=Backend!$B$9,"No data",ABS(M20-N20)*100)</f>
        <v>No data</v>
      </c>
    </row>
    <row r="21" spans="1:19" ht="33.65" customHeight="1" thickBot="1" x14ac:dyDescent="0.4">
      <c r="B21" s="131" t="str">
        <f>INPUT!B41</f>
        <v xml:space="preserve">Todos los asalariados a tiempo completo </v>
      </c>
      <c r="C21" s="132"/>
      <c r="D21" s="22">
        <f>INPUT!D41</f>
        <v>0</v>
      </c>
      <c r="E21" s="23">
        <f>INPUT!E41</f>
        <v>0</v>
      </c>
      <c r="F21" s="24">
        <f>INPUT!F41</f>
        <v>0</v>
      </c>
      <c r="G21" s="25">
        <f>INPUT!G41</f>
        <v>0</v>
      </c>
      <c r="H21" s="26">
        <f>INPUT!H41</f>
        <v>0</v>
      </c>
      <c r="J21" s="27" t="str">
        <f t="shared" ref="J21:J24" si="0">B21</f>
        <v xml:space="preserve">Todos los asalariados a tiempo completo </v>
      </c>
      <c r="K21" s="28" t="str">
        <f t="shared" ref="K21:K24" si="1">IF(H21=0,"",(1-G21/H21))</f>
        <v/>
      </c>
      <c r="L21" s="29" t="str">
        <f>IF(K21="",Backend!$B$9,VLOOKUP(K21,Backend!$A$9:$B$12,2,TRUE))</f>
        <v>Datos no disponibles o fiables</v>
      </c>
      <c r="M21" s="30" t="str">
        <f>IF(OR($L21=Backend!$B$9,$H21=0),"",D21/$H21)</f>
        <v/>
      </c>
      <c r="N21" s="31" t="str">
        <f>IF(OR($L21=Backend!$B$9,$H21=0),"",E21/$H21)</f>
        <v/>
      </c>
      <c r="O21" s="32" t="str">
        <f>IF(OR($L21=Backend!$B$9,$H21=0),"",F21/$H21)</f>
        <v/>
      </c>
      <c r="P21" s="33" t="str">
        <f>IF(OR($L21=Backend!$B$9,$H21=0),"",G21/$H21)</f>
        <v/>
      </c>
      <c r="Q21" s="34">
        <f t="shared" ref="Q21:Q24" si="2">SUM(M21:P21)</f>
        <v>0</v>
      </c>
      <c r="R21" s="35" t="str">
        <f>IF(S21="No data","No data",VLOOKUP(S21,Backend!$A$16:$B$18,2,TRUE))</f>
        <v>No data</v>
      </c>
      <c r="S21" s="90" t="str">
        <f>IF(L21=Backend!$B$9,"No data",ABS(M21-N21)*100)</f>
        <v>No data</v>
      </c>
    </row>
    <row r="22" spans="1:19" ht="33.65" customHeight="1" thickBot="1" x14ac:dyDescent="0.4">
      <c r="A22" s="36"/>
      <c r="B22" s="131" t="str">
        <f>INPUT!B42</f>
        <v xml:space="preserve">Dirección ejecutiva (CEO y subordinados directos del CEO) </v>
      </c>
      <c r="C22" s="132"/>
      <c r="D22" s="22">
        <f>INPUT!D42</f>
        <v>0</v>
      </c>
      <c r="E22" s="23">
        <f>INPUT!E42</f>
        <v>0</v>
      </c>
      <c r="F22" s="24">
        <f>INPUT!F42</f>
        <v>0</v>
      </c>
      <c r="G22" s="25">
        <f>INPUT!G42</f>
        <v>0</v>
      </c>
      <c r="H22" s="26">
        <f>INPUT!H42</f>
        <v>0</v>
      </c>
      <c r="J22" s="67" t="str">
        <f t="shared" si="0"/>
        <v xml:space="preserve">Dirección ejecutiva (CEO y subordinados directos del CEO) </v>
      </c>
      <c r="K22" s="28" t="str">
        <f t="shared" si="1"/>
        <v/>
      </c>
      <c r="L22" s="29" t="str">
        <f>IF(K22="",Backend!$B$9,VLOOKUP(K22,Backend!$A$9:$B$12,2,TRUE))</f>
        <v>Datos no disponibles o fiables</v>
      </c>
      <c r="M22" s="30" t="str">
        <f>IF(OR($L22=Backend!$B$9,$H22=0),"",D22/$H22)</f>
        <v/>
      </c>
      <c r="N22" s="31" t="str">
        <f>IF(OR($L22=Backend!$B$9,$H22=0),"",E22/$H22)</f>
        <v/>
      </c>
      <c r="O22" s="32" t="str">
        <f>IF(OR($L22=Backend!$B$9,$H22=0),"",F22/$H22)</f>
        <v/>
      </c>
      <c r="P22" s="33" t="str">
        <f>IF(OR($L22=Backend!$B$9,$H22=0),"",G22/$H22)</f>
        <v/>
      </c>
      <c r="Q22" s="34">
        <f t="shared" si="2"/>
        <v>0</v>
      </c>
      <c r="R22" s="35" t="str">
        <f>IF(S22="No data","No data",VLOOKUP(S22,Backend!$A$16:$B$18,2,TRUE))</f>
        <v>No data</v>
      </c>
      <c r="S22" s="90" t="str">
        <f>IF(L22=Backend!$B$9,"No data",ABS(M22-N22)*100)</f>
        <v>No data</v>
      </c>
    </row>
    <row r="23" spans="1:19" ht="33.65" customHeight="1" thickBot="1" x14ac:dyDescent="0.4">
      <c r="A23" s="36"/>
      <c r="B23" s="131" t="str">
        <f>INPUT!B43</f>
        <v xml:space="preserve">Gerentes de personas (sólo empleados a tiempo completo) </v>
      </c>
      <c r="C23" s="132"/>
      <c r="D23" s="22">
        <f>INPUT!D43</f>
        <v>0</v>
      </c>
      <c r="E23" s="23">
        <f>INPUT!E43</f>
        <v>0</v>
      </c>
      <c r="F23" s="24">
        <f>INPUT!F43</f>
        <v>0</v>
      </c>
      <c r="G23" s="25">
        <f>INPUT!G43</f>
        <v>0</v>
      </c>
      <c r="H23" s="26">
        <f>INPUT!H43</f>
        <v>0</v>
      </c>
      <c r="J23" s="27" t="str">
        <f t="shared" si="0"/>
        <v xml:space="preserve">Gerentes de personas (sólo empleados a tiempo completo) </v>
      </c>
      <c r="K23" s="28" t="str">
        <f t="shared" si="1"/>
        <v/>
      </c>
      <c r="L23" s="29" t="str">
        <f>IF(K23="",Backend!$B$9,VLOOKUP(K23,Backend!$A$9:$B$12,2,TRUE))</f>
        <v>Datos no disponibles o fiables</v>
      </c>
      <c r="M23" s="30" t="str">
        <f>IF(OR($L23=Backend!$B$9,$H23=0),"",D23/$H23)</f>
        <v/>
      </c>
      <c r="N23" s="31" t="str">
        <f>IF(OR($L23=Backend!$B$9,$H23=0),"",E23/$H23)</f>
        <v/>
      </c>
      <c r="O23" s="32" t="str">
        <f>IF(OR($L23=Backend!$B$9,$H23=0),"",F23/$H23)</f>
        <v/>
      </c>
      <c r="P23" s="33" t="str">
        <f>IF(OR($L23=Backend!$B$9,$H23=0),"",G23/$H23)</f>
        <v/>
      </c>
      <c r="Q23" s="34">
        <f t="shared" si="2"/>
        <v>0</v>
      </c>
      <c r="R23" s="35" t="str">
        <f>IF(S23="No data","No data",VLOOKUP(S23,Backend!$A$16:$B$18,2,TRUE))</f>
        <v>No data</v>
      </c>
      <c r="S23" s="90" t="str">
        <f>IF(L23=Backend!$B$9,"No data",ABS(M23-N23)*100)</f>
        <v>No data</v>
      </c>
    </row>
    <row r="24" spans="1:19" ht="33.65" customHeight="1" thickBot="1" x14ac:dyDescent="0.4">
      <c r="A24" s="36"/>
      <c r="B24" s="131" t="str">
        <f>INPUT!B44</f>
        <v>Agentes individuales con licencia</v>
      </c>
      <c r="C24" s="132"/>
      <c r="D24" s="37">
        <f>INPUT!D44</f>
        <v>0</v>
      </c>
      <c r="E24" s="38">
        <f>INPUT!E44</f>
        <v>0</v>
      </c>
      <c r="F24" s="39">
        <f>INPUT!F44</f>
        <v>0</v>
      </c>
      <c r="G24" s="40">
        <f>INPUT!G44</f>
        <v>0</v>
      </c>
      <c r="H24" s="41">
        <f>INPUT!H44</f>
        <v>0</v>
      </c>
      <c r="J24" s="27" t="str">
        <f t="shared" si="0"/>
        <v>Agentes individuales con licencia</v>
      </c>
      <c r="K24" s="42" t="str">
        <f t="shared" si="1"/>
        <v/>
      </c>
      <c r="L24" s="29" t="str">
        <f>IF(K24="",Backend!$B$9,VLOOKUP(K24,Backend!$A$9:$B$12,2,TRUE))</f>
        <v>Datos no disponibles o fiables</v>
      </c>
      <c r="M24" s="43" t="str">
        <f>IF(OR($L24=Backend!$B$9,$H24=0),"",D24/$H24)</f>
        <v/>
      </c>
      <c r="N24" s="44" t="str">
        <f>IF(OR($L24=Backend!$B$9,$H24=0),"",E24/$H24)</f>
        <v/>
      </c>
      <c r="O24" s="45" t="str">
        <f>IF(OR($L24=Backend!$B$9,$H24=0),"",F24/$H24)</f>
        <v/>
      </c>
      <c r="P24" s="46" t="str">
        <f>IF(OR($L24=Backend!$B$9,$H24=0),"",G24/$H24)</f>
        <v/>
      </c>
      <c r="Q24" s="34">
        <f t="shared" si="2"/>
        <v>0</v>
      </c>
      <c r="R24" s="35" t="str">
        <f>IF(S24="No data","No data",VLOOKUP(S24,Backend!$A$16:$B$18,2,TRUE))</f>
        <v>No data</v>
      </c>
      <c r="S24" s="90" t="str">
        <f>IF(L24=Backend!$B$9,"No data",ABS(M24-N24)*100)</f>
        <v>No data</v>
      </c>
    </row>
    <row r="25" spans="1:19" s="47" customFormat="1" ht="50.9" customHeight="1" thickBot="1" x14ac:dyDescent="0.4">
      <c r="C25" s="48"/>
      <c r="D25" s="49"/>
      <c r="E25" s="49"/>
      <c r="F25" s="49"/>
      <c r="G25" s="49"/>
      <c r="H25" s="49"/>
      <c r="L25" s="50"/>
      <c r="R25" s="50"/>
    </row>
    <row r="26" spans="1:19" ht="35.15" customHeight="1" thickBot="1" x14ac:dyDescent="0.4">
      <c r="A26" s="129" t="s">
        <v>61</v>
      </c>
      <c r="B26" s="130"/>
      <c r="C26" s="130"/>
      <c r="D26" s="93" t="s">
        <v>50</v>
      </c>
      <c r="E26" s="94" t="s">
        <v>51</v>
      </c>
      <c r="F26" s="95" t="s">
        <v>52</v>
      </c>
      <c r="G26" s="100" t="s">
        <v>53</v>
      </c>
      <c r="H26" s="21" t="s">
        <v>0</v>
      </c>
      <c r="J26" s="104" t="s">
        <v>95</v>
      </c>
      <c r="K26" s="175" t="s">
        <v>94</v>
      </c>
      <c r="L26" s="176"/>
      <c r="M26" s="93" t="s">
        <v>50</v>
      </c>
      <c r="N26" s="102" t="s">
        <v>51</v>
      </c>
      <c r="O26" s="95" t="s">
        <v>52</v>
      </c>
      <c r="P26" s="103" t="s">
        <v>53</v>
      </c>
      <c r="Q26" s="21" t="s">
        <v>0</v>
      </c>
      <c r="R26" s="101" t="s">
        <v>93</v>
      </c>
      <c r="S26" s="90"/>
    </row>
    <row r="27" spans="1:19" ht="26.9" customHeight="1" thickBot="1" x14ac:dyDescent="0.4">
      <c r="B27" s="173" t="str">
        <f>INPUT!B47</f>
        <v xml:space="preserve">Miembros del consejo de administración </v>
      </c>
      <c r="C27" s="174"/>
      <c r="D27" s="22">
        <f>INPUT!D47</f>
        <v>0</v>
      </c>
      <c r="E27" s="23">
        <f>INPUT!E47</f>
        <v>0</v>
      </c>
      <c r="F27" s="24">
        <f>INPUT!F47</f>
        <v>0</v>
      </c>
      <c r="G27" s="25">
        <f>INPUT!G47</f>
        <v>0</v>
      </c>
      <c r="H27" s="26">
        <f>INPUT!H47</f>
        <v>0</v>
      </c>
      <c r="J27" s="27" t="str">
        <f>B27</f>
        <v xml:space="preserve">Miembros del consejo de administración </v>
      </c>
      <c r="K27" s="42" t="str">
        <f t="shared" ref="K27:K31" si="3">IF(H27=0,"",(1-G27/H27))</f>
        <v/>
      </c>
      <c r="L27" s="29" t="str">
        <f>IF(K27="",Backend!$B$9,VLOOKUP(K27,Backend!$A$9:$B$12,2,TRUE))</f>
        <v>Datos no disponibles o fiables</v>
      </c>
      <c r="M27" s="43" t="str">
        <f>IF(OR($L27=Backend!$B$9,$H27=0),"",D27/$H27)</f>
        <v/>
      </c>
      <c r="N27" s="44" t="str">
        <f>IF(OR($L27=Backend!$B$9,$H27=0),"",E27/$H27)</f>
        <v/>
      </c>
      <c r="O27" s="45" t="str">
        <f>IF(OR($L27=Backend!$B$9,$H27=0),"",F27/$H27)</f>
        <v/>
      </c>
      <c r="P27" s="46" t="str">
        <f>IF(OR($L27=Backend!$B$9,$H27=0),"",G27/$H27)</f>
        <v/>
      </c>
      <c r="Q27" s="34">
        <f t="shared" ref="Q27:Q31" si="4">SUM(M27:P27)</f>
        <v>0</v>
      </c>
      <c r="R27" s="35" t="str">
        <f>IF(S27="No data","No data",VLOOKUP(S27,Backend!$A$16:$B$18,2,TRUE))</f>
        <v>No data</v>
      </c>
      <c r="S27" s="90" t="str">
        <f>IF(L27=Backend!$B$9,"No data",ABS(M27-N27)*100)</f>
        <v>No data</v>
      </c>
    </row>
    <row r="28" spans="1:19" ht="27.65" customHeight="1" thickBot="1" x14ac:dyDescent="0.4">
      <c r="B28" s="173" t="str">
        <f>INPUT!B48</f>
        <v xml:space="preserve">Todos los asalariados a tiempo completo </v>
      </c>
      <c r="C28" s="174"/>
      <c r="D28" s="22">
        <f>INPUT!D48</f>
        <v>0</v>
      </c>
      <c r="E28" s="23">
        <f>INPUT!E48</f>
        <v>0</v>
      </c>
      <c r="F28" s="24">
        <f>INPUT!F48</f>
        <v>0</v>
      </c>
      <c r="G28" s="25">
        <f>INPUT!G48</f>
        <v>0</v>
      </c>
      <c r="H28" s="26">
        <f>INPUT!H48</f>
        <v>0</v>
      </c>
      <c r="J28" s="27" t="str">
        <f t="shared" ref="J28:J31" si="5">B28</f>
        <v xml:space="preserve">Todos los asalariados a tiempo completo </v>
      </c>
      <c r="K28" s="42" t="str">
        <f t="shared" si="3"/>
        <v/>
      </c>
      <c r="L28" s="29" t="str">
        <f>IF(K28="",Backend!$B$9,VLOOKUP(K28,Backend!$A$9:$B$12,2,TRUE))</f>
        <v>Datos no disponibles o fiables</v>
      </c>
      <c r="M28" s="43" t="str">
        <f>IF(OR($L28=Backend!$B$9,$H28=0),"",D28/$H28)</f>
        <v/>
      </c>
      <c r="N28" s="44" t="str">
        <f>IF(OR($L28=Backend!$B$9,$H28=0),"",E28/$H28)</f>
        <v/>
      </c>
      <c r="O28" s="45" t="str">
        <f>IF(OR($L28=Backend!$B$9,$H28=0),"",F28/$H28)</f>
        <v/>
      </c>
      <c r="P28" s="46" t="str">
        <f>IF(OR($L28=Backend!$B$9,$H28=0),"",G28/$H28)</f>
        <v/>
      </c>
      <c r="Q28" s="34">
        <f t="shared" si="4"/>
        <v>0</v>
      </c>
      <c r="R28" s="35" t="str">
        <f>IF(S28="No data","No data",VLOOKUP(S28,Backend!$A$16:$B$18,2,TRUE))</f>
        <v>No data</v>
      </c>
      <c r="S28" s="90" t="str">
        <f>IF(L28=Backend!$B$9,"No data",ABS(M28-N28)*100)</f>
        <v>No data</v>
      </c>
    </row>
    <row r="29" spans="1:19" ht="26.9" customHeight="1" thickBot="1" x14ac:dyDescent="0.4">
      <c r="A29" s="36"/>
      <c r="B29" s="173" t="str">
        <f>INPUT!B49</f>
        <v xml:space="preserve">Dirección ejecutiva (CEO y subordinados directos del CEO) </v>
      </c>
      <c r="C29" s="174"/>
      <c r="D29" s="22">
        <f>INPUT!D49</f>
        <v>0</v>
      </c>
      <c r="E29" s="23">
        <f>INPUT!E49</f>
        <v>0</v>
      </c>
      <c r="F29" s="24">
        <f>INPUT!F49</f>
        <v>0</v>
      </c>
      <c r="G29" s="25">
        <f>INPUT!G49</f>
        <v>0</v>
      </c>
      <c r="H29" s="26">
        <f>INPUT!H49</f>
        <v>0</v>
      </c>
      <c r="J29" s="27" t="str">
        <f t="shared" si="5"/>
        <v xml:space="preserve">Dirección ejecutiva (CEO y subordinados directos del CEO) </v>
      </c>
      <c r="K29" s="42" t="str">
        <f t="shared" si="3"/>
        <v/>
      </c>
      <c r="L29" s="29" t="str">
        <f>IF(K29="",Backend!$B$9,VLOOKUP(K29,Backend!$A$9:$B$12,2,TRUE))</f>
        <v>Datos no disponibles o fiables</v>
      </c>
      <c r="M29" s="43" t="str">
        <f>IF(OR($L29=Backend!$B$9,$H29=0),"",D29/$H29)</f>
        <v/>
      </c>
      <c r="N29" s="44" t="str">
        <f>IF(OR($L29=Backend!$B$9,$H29=0),"",E29/$H29)</f>
        <v/>
      </c>
      <c r="O29" s="45" t="str">
        <f>IF(OR($L29=Backend!$B$9,$H29=0),"",F29/$H29)</f>
        <v/>
      </c>
      <c r="P29" s="46" t="str">
        <f>IF(OR($L29=Backend!$B$9,$H29=0),"",G29/$H29)</f>
        <v/>
      </c>
      <c r="Q29" s="34">
        <f t="shared" si="4"/>
        <v>0</v>
      </c>
      <c r="R29" s="35" t="str">
        <f>IF(S29="No data","No data",VLOOKUP(S29,Backend!$A$16:$B$18,2,TRUE))</f>
        <v>No data</v>
      </c>
      <c r="S29" s="90" t="str">
        <f>IF(L29=Backend!$B$9,"No data",ABS(M29-N29)*100)</f>
        <v>No data</v>
      </c>
    </row>
    <row r="30" spans="1:19" ht="26.9" customHeight="1" thickBot="1" x14ac:dyDescent="0.4">
      <c r="A30" s="36"/>
      <c r="B30" s="173" t="str">
        <f>INPUT!B50</f>
        <v xml:space="preserve">Gerentes de personas (sólo empleados a tiempo completo) </v>
      </c>
      <c r="C30" s="174"/>
      <c r="D30" s="22">
        <f>INPUT!D50</f>
        <v>0</v>
      </c>
      <c r="E30" s="23">
        <f>INPUT!E50</f>
        <v>0</v>
      </c>
      <c r="F30" s="24">
        <f>INPUT!F50</f>
        <v>0</v>
      </c>
      <c r="G30" s="25">
        <f>INPUT!G50</f>
        <v>0</v>
      </c>
      <c r="H30" s="26">
        <f>INPUT!H50</f>
        <v>0</v>
      </c>
      <c r="J30" s="27" t="str">
        <f t="shared" si="5"/>
        <v xml:space="preserve">Gerentes de personas (sólo empleados a tiempo completo) </v>
      </c>
      <c r="K30" s="42" t="str">
        <f t="shared" si="3"/>
        <v/>
      </c>
      <c r="L30" s="29" t="str">
        <f>IF(K30="",Backend!$B$9,VLOOKUP(K30,Backend!$A$9:$B$12,2,TRUE))</f>
        <v>Datos no disponibles o fiables</v>
      </c>
      <c r="M30" s="43" t="str">
        <f>IF(OR($L30=Backend!$B$9,$H30=0),"",D30/$H30)</f>
        <v/>
      </c>
      <c r="N30" s="44" t="str">
        <f>IF(OR($L30=Backend!$B$9,$H30=0),"",E30/$H30)</f>
        <v/>
      </c>
      <c r="O30" s="45" t="str">
        <f>IF(OR($L30=Backend!$B$9,$H30=0),"",F30/$H30)</f>
        <v/>
      </c>
      <c r="P30" s="46" t="str">
        <f>IF(OR($L30=Backend!$B$9,$H30=0),"",G30/$H30)</f>
        <v/>
      </c>
      <c r="Q30" s="34">
        <f t="shared" si="4"/>
        <v>0</v>
      </c>
      <c r="R30" s="35" t="str">
        <f>IF(S30="No data","No data",VLOOKUP(S30,Backend!$A$16:$B$18,2,TRUE))</f>
        <v>No data</v>
      </c>
      <c r="S30" s="90" t="str">
        <f>IF(L30=Backend!$B$9,"No data",ABS(M30-N30)*100)</f>
        <v>No data</v>
      </c>
    </row>
    <row r="31" spans="1:19" ht="28.4" customHeight="1" thickBot="1" x14ac:dyDescent="0.4">
      <c r="A31" s="36"/>
      <c r="B31" s="173" t="str">
        <f>INPUT!B51</f>
        <v>Agentes individuales con licencia</v>
      </c>
      <c r="C31" s="174"/>
      <c r="D31" s="37">
        <f>INPUT!D51</f>
        <v>0</v>
      </c>
      <c r="E31" s="38">
        <f>INPUT!E51</f>
        <v>0</v>
      </c>
      <c r="F31" s="39">
        <f>INPUT!F51</f>
        <v>0</v>
      </c>
      <c r="G31" s="40">
        <f>INPUT!G51</f>
        <v>0</v>
      </c>
      <c r="H31" s="41">
        <f>INPUT!H51</f>
        <v>0</v>
      </c>
      <c r="J31" s="27" t="str">
        <f t="shared" si="5"/>
        <v>Agentes individuales con licencia</v>
      </c>
      <c r="K31" s="42" t="str">
        <f t="shared" si="3"/>
        <v/>
      </c>
      <c r="L31" s="29" t="str">
        <f>IF(K31="",Backend!$B$9,VLOOKUP(K31,Backend!$A$9:$B$12,2,TRUE))</f>
        <v>Datos no disponibles o fiables</v>
      </c>
      <c r="M31" s="43" t="str">
        <f>IF(OR($L31=Backend!$B$9,$H31=0),"",D31/$H31)</f>
        <v/>
      </c>
      <c r="N31" s="44" t="str">
        <f>IF(OR($L31=Backend!$B$9,$H31=0),"",E31/$H31)</f>
        <v/>
      </c>
      <c r="O31" s="45" t="str">
        <f>IF(OR($L31=Backend!$B$9,$H31=0),"",F31/$H31)</f>
        <v/>
      </c>
      <c r="P31" s="46" t="str">
        <f>IF(OR($L31=Backend!$B$9,$H31=0),"",G31/$H31)</f>
        <v/>
      </c>
      <c r="Q31" s="34">
        <f t="shared" si="4"/>
        <v>0</v>
      </c>
      <c r="R31" s="35" t="str">
        <f>IF(S31="No data","No data",VLOOKUP(S31,Backend!$A$16:$B$18,2,TRUE))</f>
        <v>No data</v>
      </c>
      <c r="S31" s="90" t="str">
        <f>IF(L31=Backend!$B$9,"No data",ABS(M31-N31)*100)</f>
        <v>No data</v>
      </c>
    </row>
    <row r="32" spans="1:19" ht="50.9" customHeight="1" thickBot="1" x14ac:dyDescent="0.4"/>
    <row r="33" spans="1:19" ht="35.15" customHeight="1" thickBot="1" x14ac:dyDescent="0.4">
      <c r="A33" s="129" t="s">
        <v>62</v>
      </c>
      <c r="B33" s="130"/>
      <c r="C33" s="177"/>
      <c r="D33" s="93" t="s">
        <v>50</v>
      </c>
      <c r="E33" s="94" t="s">
        <v>51</v>
      </c>
      <c r="F33" s="95" t="s">
        <v>52</v>
      </c>
      <c r="G33" s="100" t="s">
        <v>53</v>
      </c>
      <c r="H33" s="21" t="s">
        <v>0</v>
      </c>
      <c r="J33" s="83" t="s">
        <v>97</v>
      </c>
      <c r="K33" s="175" t="s">
        <v>94</v>
      </c>
      <c r="L33" s="176"/>
      <c r="M33" s="93" t="s">
        <v>50</v>
      </c>
      <c r="N33" s="102" t="s">
        <v>51</v>
      </c>
      <c r="O33" s="95" t="s">
        <v>52</v>
      </c>
      <c r="P33" s="103" t="s">
        <v>53</v>
      </c>
      <c r="Q33" s="105" t="s">
        <v>96</v>
      </c>
      <c r="R33" s="101" t="s">
        <v>93</v>
      </c>
      <c r="S33" s="90"/>
    </row>
    <row r="34" spans="1:19" ht="26.9" customHeight="1" thickBot="1" x14ac:dyDescent="0.4">
      <c r="B34" s="173" t="str">
        <f>INPUT!B54</f>
        <v xml:space="preserve">Miembros del consejo de administración </v>
      </c>
      <c r="C34" s="174"/>
      <c r="D34" s="37">
        <f>INPUT!D54</f>
        <v>0</v>
      </c>
      <c r="E34" s="38">
        <f>INPUT!E54</f>
        <v>0</v>
      </c>
      <c r="F34" s="39">
        <f>INPUT!F54</f>
        <v>0</v>
      </c>
      <c r="G34" s="40">
        <f>INPUT!G54</f>
        <v>0</v>
      </c>
      <c r="H34" s="41">
        <f>INPUT!H54</f>
        <v>0</v>
      </c>
      <c r="J34" s="27" t="str">
        <f>B34</f>
        <v xml:space="preserve">Miembros del consejo de administración </v>
      </c>
      <c r="K34" s="42" t="str">
        <f t="shared" ref="K34:K38" si="6">IF(H34=0,"",(1-G34/H34))</f>
        <v/>
      </c>
      <c r="L34" s="29" t="str">
        <f>IF(K34="",Backend!$B$9,VLOOKUP(K34,Backend!$A$9:$B$12,2,TRUE))</f>
        <v>Datos no disponibles o fiables</v>
      </c>
      <c r="M34" s="51" t="str">
        <f>IF(OR($L34=Backend!$B$9,D20=0),"",D34/D20)</f>
        <v/>
      </c>
      <c r="N34" s="52" t="str">
        <f>IF(OR($L34=Backend!$B$9,E20=0),"",E34/E20)</f>
        <v/>
      </c>
      <c r="O34" s="53" t="str">
        <f>IF(OR($L34=Backend!$B$9,F20=0),"",F34/F20)</f>
        <v/>
      </c>
      <c r="P34" s="54" t="str">
        <f>IF(OR($L34=Backend!$B$9,G20=0),"",G34/G20)</f>
        <v/>
      </c>
      <c r="Q34" s="55" t="str">
        <f>IF(OR($L34=Backend!$B$9,H20=0),"",H34/H20)</f>
        <v/>
      </c>
      <c r="R34" s="35" t="str">
        <f>IF(S34="No data","No data",VLOOKUP(S34,Backend!$A$23:$B$25,2,TRUE))</f>
        <v>No data</v>
      </c>
      <c r="S34" s="90" t="str">
        <f>IF(L34=Backend!$B$9,"No data",ABS(M34-N34)*100)</f>
        <v>No data</v>
      </c>
    </row>
    <row r="35" spans="1:19" ht="27.65" customHeight="1" thickBot="1" x14ac:dyDescent="0.4">
      <c r="B35" s="173" t="str">
        <f>INPUT!B55</f>
        <v xml:space="preserve">Todos los asalariados a tiempo completo </v>
      </c>
      <c r="C35" s="174"/>
      <c r="D35" s="37">
        <f>INPUT!D55</f>
        <v>0</v>
      </c>
      <c r="E35" s="23">
        <f>INPUT!E55</f>
        <v>0</v>
      </c>
      <c r="F35" s="24">
        <f>INPUT!F55</f>
        <v>0</v>
      </c>
      <c r="G35" s="25">
        <f>INPUT!G55</f>
        <v>0</v>
      </c>
      <c r="H35" s="26">
        <f>INPUT!H55</f>
        <v>0</v>
      </c>
      <c r="J35" s="27" t="str">
        <f t="shared" ref="J35:J38" si="7">B35</f>
        <v xml:space="preserve">Todos los asalariados a tiempo completo </v>
      </c>
      <c r="K35" s="42" t="str">
        <f t="shared" si="6"/>
        <v/>
      </c>
      <c r="L35" s="29" t="str">
        <f>IF(K35="",Backend!$B$9,VLOOKUP(K35,Backend!$A$9:$B$12,2,TRUE))</f>
        <v>Datos no disponibles o fiables</v>
      </c>
      <c r="M35" s="51" t="str">
        <f>IF(OR($L35=Backend!$B$9,D21=0),"",D35/D21)</f>
        <v/>
      </c>
      <c r="N35" s="52" t="str">
        <f>IF(OR($L35=Backend!$B$9,E21=0),"",E35/E21)</f>
        <v/>
      </c>
      <c r="O35" s="53" t="str">
        <f>IF(OR($L35=Backend!$B$9,F21=0),"",F35/F21)</f>
        <v/>
      </c>
      <c r="P35" s="54" t="str">
        <f>IF(OR($L35=Backend!$B$9,G21=0),"",G35/G21)</f>
        <v/>
      </c>
      <c r="Q35" s="55" t="str">
        <f>IF(OR($L35=Backend!$B$9,H21=0),"",H35/H21)</f>
        <v/>
      </c>
      <c r="R35" s="35" t="str">
        <f>IF(S35="No data","No data",VLOOKUP(S35,Backend!$A$23:$B$25,2,TRUE))</f>
        <v>No data</v>
      </c>
      <c r="S35" s="90" t="str">
        <f>IF(L35=Backend!$B$9,"No data",ABS(M35-N35)*100)</f>
        <v>No data</v>
      </c>
    </row>
    <row r="36" spans="1:19" ht="26.9" customHeight="1" thickBot="1" x14ac:dyDescent="0.4">
      <c r="A36" s="36"/>
      <c r="B36" s="173" t="str">
        <f>INPUT!B56</f>
        <v xml:space="preserve">Dirección ejecutiva (CEO y subordinados directos del CEO) </v>
      </c>
      <c r="C36" s="174"/>
      <c r="D36" s="37">
        <f>INPUT!D56</f>
        <v>0</v>
      </c>
      <c r="E36" s="23">
        <f>INPUT!E56</f>
        <v>0</v>
      </c>
      <c r="F36" s="24">
        <f>INPUT!F56</f>
        <v>0</v>
      </c>
      <c r="G36" s="25">
        <f>INPUT!G56</f>
        <v>0</v>
      </c>
      <c r="H36" s="26">
        <f>INPUT!H56</f>
        <v>0</v>
      </c>
      <c r="J36" s="27" t="str">
        <f t="shared" si="7"/>
        <v xml:space="preserve">Dirección ejecutiva (CEO y subordinados directos del CEO) </v>
      </c>
      <c r="K36" s="42" t="str">
        <f t="shared" si="6"/>
        <v/>
      </c>
      <c r="L36" s="29" t="str">
        <f>IF(K36="",Backend!$B$9,VLOOKUP(K36,Backend!$A$9:$B$12,2,TRUE))</f>
        <v>Datos no disponibles o fiables</v>
      </c>
      <c r="M36" s="51" t="str">
        <f>IF(OR($L36=Backend!$B$9,D22=0),"",D36/D22)</f>
        <v/>
      </c>
      <c r="N36" s="52" t="str">
        <f>IF(OR($L36=Backend!$B$9,E22=0),"",E36/E22)</f>
        <v/>
      </c>
      <c r="O36" s="53" t="str">
        <f>IF(OR($L36=Backend!$B$9,F22=0),"",F36/F22)</f>
        <v/>
      </c>
      <c r="P36" s="54" t="str">
        <f>IF(OR($L36=Backend!$B$9,G22=0),"",G36/G22)</f>
        <v/>
      </c>
      <c r="Q36" s="55" t="str">
        <f>IF(OR($L36=Backend!$B$9,H22=0),"",H36/H22)</f>
        <v/>
      </c>
      <c r="R36" s="35" t="str">
        <f>IF(S36="No data","No data",VLOOKUP(S36,Backend!$A$23:$B$25,2,TRUE))</f>
        <v>No data</v>
      </c>
      <c r="S36" s="90" t="str">
        <f>IF(L36=Backend!$B$9,"No data",ABS(M36-N36)*100)</f>
        <v>No data</v>
      </c>
    </row>
    <row r="37" spans="1:19" ht="26.9" customHeight="1" thickBot="1" x14ac:dyDescent="0.4">
      <c r="A37" s="36"/>
      <c r="B37" s="173" t="str">
        <f>INPUT!B57</f>
        <v xml:space="preserve">Gerentes de personas (sólo empleados a tiempo completo) </v>
      </c>
      <c r="C37" s="174"/>
      <c r="D37" s="37">
        <f>INPUT!D57</f>
        <v>0</v>
      </c>
      <c r="E37" s="23">
        <f>INPUT!E57</f>
        <v>0</v>
      </c>
      <c r="F37" s="24">
        <f>INPUT!F57</f>
        <v>0</v>
      </c>
      <c r="G37" s="25">
        <f>INPUT!G57</f>
        <v>0</v>
      </c>
      <c r="H37" s="26">
        <f>INPUT!H57</f>
        <v>0</v>
      </c>
      <c r="J37" s="27" t="str">
        <f t="shared" si="7"/>
        <v xml:space="preserve">Gerentes de personas (sólo empleados a tiempo completo) </v>
      </c>
      <c r="K37" s="42" t="str">
        <f t="shared" si="6"/>
        <v/>
      </c>
      <c r="L37" s="29" t="str">
        <f>IF(K37="",Backend!$B$9,VLOOKUP(K37,Backend!$A$9:$B$12,2,TRUE))</f>
        <v>Datos no disponibles o fiables</v>
      </c>
      <c r="M37" s="51" t="str">
        <f>IF(OR($L37=Backend!$B$9,D23=0),"",D37/D23)</f>
        <v/>
      </c>
      <c r="N37" s="52" t="str">
        <f>IF(OR($L37=Backend!$B$9,E23=0),"",E37/E23)</f>
        <v/>
      </c>
      <c r="O37" s="53" t="str">
        <f>IF(OR($L37=Backend!$B$9,F23=0),"",F37/F23)</f>
        <v/>
      </c>
      <c r="P37" s="54" t="str">
        <f>IF(OR($L37=Backend!$B$9,G23=0),"",G37/G23)</f>
        <v/>
      </c>
      <c r="Q37" s="55" t="str">
        <f>IF(OR($L37=Backend!$B$9,H23=0),"",H37/H23)</f>
        <v/>
      </c>
      <c r="R37" s="35" t="str">
        <f>IF(S37="No data","No data",VLOOKUP(S37,Backend!$A$23:$B$25,2,TRUE))</f>
        <v>No data</v>
      </c>
      <c r="S37" s="90" t="str">
        <f>IF(L37=Backend!$B$9,"No data",ABS(M37-N37)*100)</f>
        <v>No data</v>
      </c>
    </row>
    <row r="38" spans="1:19" ht="28.4" customHeight="1" thickBot="1" x14ac:dyDescent="0.4">
      <c r="A38" s="36"/>
      <c r="B38" s="173" t="str">
        <f>INPUT!B58</f>
        <v>Agentes individuales con licencia</v>
      </c>
      <c r="C38" s="174"/>
      <c r="D38" s="37">
        <f>INPUT!D58</f>
        <v>0</v>
      </c>
      <c r="E38" s="23">
        <f>INPUT!E58</f>
        <v>0</v>
      </c>
      <c r="F38" s="24">
        <f>INPUT!F58</f>
        <v>0</v>
      </c>
      <c r="G38" s="25">
        <f>INPUT!G58</f>
        <v>0</v>
      </c>
      <c r="H38" s="26">
        <f>INPUT!H58</f>
        <v>0</v>
      </c>
      <c r="J38" s="27" t="str">
        <f t="shared" si="7"/>
        <v>Agentes individuales con licencia</v>
      </c>
      <c r="K38" s="42" t="str">
        <f t="shared" si="6"/>
        <v/>
      </c>
      <c r="L38" s="29" t="str">
        <f>IF(K38="",Backend!$B$9,VLOOKUP(K38,Backend!$A$9:$B$12,2,TRUE))</f>
        <v>Datos no disponibles o fiables</v>
      </c>
      <c r="M38" s="51" t="str">
        <f>IF(OR($L38=Backend!$B$9,D24=0),"",D38/D24)</f>
        <v/>
      </c>
      <c r="N38" s="52" t="str">
        <f>IF(OR($L38=Backend!$B$9,E24=0),"",E38/E24)</f>
        <v/>
      </c>
      <c r="O38" s="53" t="str">
        <f>IF(OR($L38=Backend!$B$9,F24=0),"",F38/F24)</f>
        <v/>
      </c>
      <c r="P38" s="54" t="str">
        <f>IF(OR($L38=Backend!$B$9,G24=0),"",G38/G24)</f>
        <v/>
      </c>
      <c r="Q38" s="55" t="str">
        <f>IF(OR($L38=Backend!$B$9,H24=0),"",H38/H24)</f>
        <v/>
      </c>
      <c r="R38" s="35" t="str">
        <f>IF(S38="No data","No data",VLOOKUP(S38,Backend!$A$23:$B$25,2,TRUE))</f>
        <v>No data</v>
      </c>
      <c r="S38" s="90" t="str">
        <f>IF(L38=Backend!$B$9,"No data",ABS(M38-N38)*100)</f>
        <v>No data</v>
      </c>
    </row>
    <row r="39" spans="1:19" ht="36.65" customHeight="1" thickBot="1" x14ac:dyDescent="0.4">
      <c r="A39" s="56"/>
      <c r="B39" s="57"/>
      <c r="C39" s="57"/>
      <c r="D39" s="57"/>
      <c r="E39" s="57"/>
      <c r="F39" s="57"/>
      <c r="G39" s="57"/>
      <c r="H39" s="57"/>
    </row>
    <row r="40" spans="1:19" ht="35.15" customHeight="1" thickBot="1" x14ac:dyDescent="0.4">
      <c r="A40" s="129" t="s">
        <v>63</v>
      </c>
      <c r="B40" s="130"/>
      <c r="C40" s="130"/>
      <c r="D40" s="93" t="s">
        <v>50</v>
      </c>
      <c r="E40" s="94" t="s">
        <v>51</v>
      </c>
      <c r="F40" s="95" t="s">
        <v>52</v>
      </c>
      <c r="G40" s="100" t="s">
        <v>53</v>
      </c>
      <c r="H40" s="21" t="s">
        <v>0</v>
      </c>
      <c r="J40" s="84" t="s">
        <v>98</v>
      </c>
      <c r="K40" s="175" t="s">
        <v>94</v>
      </c>
      <c r="L40" s="176"/>
      <c r="M40" s="93" t="s">
        <v>50</v>
      </c>
      <c r="N40" s="102" t="s">
        <v>51</v>
      </c>
      <c r="O40" s="95" t="s">
        <v>52</v>
      </c>
      <c r="P40" s="103" t="s">
        <v>53</v>
      </c>
      <c r="Q40" s="105" t="s">
        <v>96</v>
      </c>
      <c r="R40" s="101" t="s">
        <v>93</v>
      </c>
      <c r="S40" s="90"/>
    </row>
    <row r="41" spans="1:19" ht="27.65" customHeight="1" thickBot="1" x14ac:dyDescent="0.4">
      <c r="B41" s="173" t="str">
        <f>INPUT!B61</f>
        <v xml:space="preserve">Todos los asalariados a tiempo completo </v>
      </c>
      <c r="C41" s="174"/>
      <c r="D41" s="37">
        <f>INPUT!D61</f>
        <v>0</v>
      </c>
      <c r="E41" s="23">
        <f>INPUT!E61</f>
        <v>0</v>
      </c>
      <c r="F41" s="24">
        <f>INPUT!F61</f>
        <v>0</v>
      </c>
      <c r="G41" s="25">
        <f>INPUT!G61</f>
        <v>0</v>
      </c>
      <c r="H41" s="26">
        <f>INPUT!H61</f>
        <v>0</v>
      </c>
      <c r="J41" s="27" t="str">
        <f>B41</f>
        <v xml:space="preserve">Todos los asalariados a tiempo completo </v>
      </c>
      <c r="K41" s="42" t="str">
        <f t="shared" ref="K41:K44" si="8">IF(H41=0,"",(1-G41/H41))</f>
        <v/>
      </c>
      <c r="L41" s="29" t="str">
        <f>IF(K41="",Backend!$B$9,VLOOKUP(K41,Backend!$A$9:$B$12,2,TRUE))</f>
        <v>Datos no disponibles o fiables</v>
      </c>
      <c r="M41" s="51" t="str">
        <f>IF(OR($L41=Backend!$B$9,D21=0),"",D41/D21)</f>
        <v/>
      </c>
      <c r="N41" s="52" t="str">
        <f>IF(OR($L41=Backend!$B$9,E21=0),"",E41/E21)</f>
        <v/>
      </c>
      <c r="O41" s="53" t="str">
        <f>IF(OR($L41=Backend!$B$9,F21=0),"",F41/F21)</f>
        <v/>
      </c>
      <c r="P41" s="54" t="str">
        <f>IF(OR($L41=Backend!$B$9,G21=0),"",G41/G21)</f>
        <v/>
      </c>
      <c r="Q41" s="55" t="str">
        <f>IF(OR($L41=Backend!$B$9,H21=0),"",H41/H21)</f>
        <v/>
      </c>
      <c r="R41" s="35" t="str">
        <f>IF(S41="No data","No data",VLOOKUP(S41,Backend!$A$23:$B$25,2,TRUE))</f>
        <v>No data</v>
      </c>
      <c r="S41" s="90" t="str">
        <f>IF(L41=Backend!$B$9,"No data",ABS(M41-N41)*100)</f>
        <v>No data</v>
      </c>
    </row>
    <row r="42" spans="1:19" ht="26.9" customHeight="1" thickBot="1" x14ac:dyDescent="0.4">
      <c r="A42" s="36"/>
      <c r="B42" s="173" t="str">
        <f>INPUT!B62</f>
        <v xml:space="preserve">Dirección ejecutiva (CEO y subordinados directos del CEO) </v>
      </c>
      <c r="C42" s="174"/>
      <c r="D42" s="22">
        <f>INPUT!D62</f>
        <v>0</v>
      </c>
      <c r="E42" s="23">
        <f>INPUT!E62</f>
        <v>0</v>
      </c>
      <c r="F42" s="24">
        <f>INPUT!F62</f>
        <v>0</v>
      </c>
      <c r="G42" s="25">
        <f>INPUT!G62</f>
        <v>0</v>
      </c>
      <c r="H42" s="26">
        <f>INPUT!H62</f>
        <v>0</v>
      </c>
      <c r="J42" s="27" t="str">
        <f t="shared" ref="J42:J43" si="9">B42</f>
        <v xml:space="preserve">Dirección ejecutiva (CEO y subordinados directos del CEO) </v>
      </c>
      <c r="K42" s="42" t="str">
        <f t="shared" si="8"/>
        <v/>
      </c>
      <c r="L42" s="29" t="str">
        <f>IF(K42="",Backend!$B$9,VLOOKUP(K42,Backend!$A$9:$B$12,2,TRUE))</f>
        <v>Datos no disponibles o fiables</v>
      </c>
      <c r="M42" s="51" t="str">
        <f>IF(OR($L42=Backend!$B$9,D22=0),"",D42/D22)</f>
        <v/>
      </c>
      <c r="N42" s="52" t="str">
        <f>IF(OR($L42=Backend!$B$9,E22=0),"",E42/E22)</f>
        <v/>
      </c>
      <c r="O42" s="53" t="str">
        <f>IF(OR($L42=Backend!$B$9,F22=0),"",F42/F22)</f>
        <v/>
      </c>
      <c r="P42" s="54" t="str">
        <f>IF(OR($L42=Backend!$B$9,G22=0),"",G42/G22)</f>
        <v/>
      </c>
      <c r="Q42" s="55" t="str">
        <f>IF(OR($L42=Backend!$B$9,H22=0),"",H42/H22)</f>
        <v/>
      </c>
      <c r="R42" s="35" t="str">
        <f>IF(S42="No data","No data",VLOOKUP(S42,Backend!$A$23:$B$25,2,TRUE))</f>
        <v>No data</v>
      </c>
      <c r="S42" s="90" t="str">
        <f>IF(L42=Backend!$B$9,"No data",ABS(M42-N42)*100)</f>
        <v>No data</v>
      </c>
    </row>
    <row r="43" spans="1:19" ht="26.9" customHeight="1" thickBot="1" x14ac:dyDescent="0.4">
      <c r="A43" s="36"/>
      <c r="B43" s="173" t="str">
        <f>INPUT!B63</f>
        <v xml:space="preserve">Gerentes de personas (sólo empleados a tiempo completo) </v>
      </c>
      <c r="C43" s="174"/>
      <c r="D43" s="22">
        <f>INPUT!D63</f>
        <v>0</v>
      </c>
      <c r="E43" s="23">
        <f>INPUT!E63</f>
        <v>0</v>
      </c>
      <c r="F43" s="24">
        <f>INPUT!F63</f>
        <v>0</v>
      </c>
      <c r="G43" s="25">
        <f>INPUT!G63</f>
        <v>0</v>
      </c>
      <c r="H43" s="26">
        <f>INPUT!H63</f>
        <v>0</v>
      </c>
      <c r="J43" s="27" t="str">
        <f t="shared" si="9"/>
        <v xml:space="preserve">Gerentes de personas (sólo empleados a tiempo completo) </v>
      </c>
      <c r="K43" s="42" t="str">
        <f t="shared" si="8"/>
        <v/>
      </c>
      <c r="L43" s="29" t="str">
        <f>IF(K43="",Backend!$B$9,VLOOKUP(K43,Backend!$A$9:$B$12,2,TRUE))</f>
        <v>Datos no disponibles o fiables</v>
      </c>
      <c r="M43" s="51" t="str">
        <f>IF(OR($L43=Backend!$B$9,D23=0),"",D43/D23)</f>
        <v/>
      </c>
      <c r="N43" s="52" t="str">
        <f>IF(OR($L43=Backend!$B$9,E23=0),"",E43/E23)</f>
        <v/>
      </c>
      <c r="O43" s="53" t="str">
        <f>IF(OR($L43=Backend!$B$9,F23=0),"",F43/F23)</f>
        <v/>
      </c>
      <c r="P43" s="54" t="str">
        <f>IF(OR($L43=Backend!$B$9,G23=0),"",G43/G23)</f>
        <v/>
      </c>
      <c r="Q43" s="55" t="str">
        <f>IF(OR($L43=Backend!$B$9,H23=0),"",H43/H23)</f>
        <v/>
      </c>
      <c r="R43" s="35" t="str">
        <f>IF(S43="No data","No data",VLOOKUP(S43,Backend!$A$23:$B$25,2,TRUE))</f>
        <v>No data</v>
      </c>
      <c r="S43" s="90" t="str">
        <f>IF(L43=Backend!$B$9,"No data",ABS(M43-N43)*100)</f>
        <v>No data</v>
      </c>
    </row>
    <row r="44" spans="1:19" ht="28.4" customHeight="1" thickBot="1" x14ac:dyDescent="0.4">
      <c r="A44" s="36"/>
      <c r="B44" s="173" t="str">
        <f>INPUT!B64</f>
        <v>Agentes individuales con licencia</v>
      </c>
      <c r="C44" s="174"/>
      <c r="D44" s="37">
        <f>INPUT!D64</f>
        <v>0</v>
      </c>
      <c r="E44" s="38">
        <f>INPUT!E64</f>
        <v>0</v>
      </c>
      <c r="F44" s="39">
        <f>INPUT!F64</f>
        <v>0</v>
      </c>
      <c r="G44" s="40">
        <f>INPUT!G64</f>
        <v>0</v>
      </c>
      <c r="H44" s="41">
        <f>INPUT!H64</f>
        <v>0</v>
      </c>
      <c r="J44" s="27" t="str">
        <f>B44</f>
        <v>Agentes individuales con licencia</v>
      </c>
      <c r="K44" s="42" t="str">
        <f t="shared" si="8"/>
        <v/>
      </c>
      <c r="L44" s="29" t="str">
        <f>IF(K44="",Backend!$B$9,VLOOKUP(K44,Backend!$A$9:$B$12,2,TRUE))</f>
        <v>Datos no disponibles o fiables</v>
      </c>
      <c r="M44" s="68" t="str">
        <f>IF(OR($L44=Backend!$B$9,D24=0),"",D44/D24)</f>
        <v/>
      </c>
      <c r="N44" s="69" t="str">
        <f>IF(OR($L44=Backend!$B$9,E24=0),"",E44/E24)</f>
        <v/>
      </c>
      <c r="O44" s="70" t="str">
        <f>IF(OR($L44=Backend!$B$9,F24=0),"",F44/F24)</f>
        <v/>
      </c>
      <c r="P44" s="71" t="str">
        <f>IF(OR($L44=Backend!$B$9,G24=0),"",G44/G24)</f>
        <v/>
      </c>
      <c r="Q44" s="72" t="str">
        <f>IF(OR($L44=Backend!$B$9,H24=0),"",H44/H24)</f>
        <v/>
      </c>
      <c r="R44" s="35" t="str">
        <f>IF(S44="No data","No data",VLOOKUP(S44,Backend!$A$23:$B$25,2,TRUE))</f>
        <v>No data</v>
      </c>
      <c r="S44" s="90" t="str">
        <f>IF(L44=Backend!$B$9,"No data",ABS(M44-N44)*100)</f>
        <v>No data</v>
      </c>
    </row>
    <row r="45" spans="1:19" ht="36.65" customHeight="1" thickBot="1" x14ac:dyDescent="0.4">
      <c r="A45" s="56"/>
      <c r="B45" s="57"/>
      <c r="C45" s="57"/>
      <c r="D45" s="57"/>
      <c r="E45" s="57"/>
      <c r="F45" s="57"/>
      <c r="G45" s="57"/>
      <c r="H45" s="57"/>
    </row>
    <row r="46" spans="1:19" ht="42.65" customHeight="1" thickBot="1" x14ac:dyDescent="0.4">
      <c r="A46" s="144" t="s">
        <v>64</v>
      </c>
      <c r="B46" s="145"/>
      <c r="C46" s="145"/>
      <c r="D46" s="93" t="s">
        <v>50</v>
      </c>
      <c r="E46" s="94" t="s">
        <v>51</v>
      </c>
      <c r="F46" s="95" t="s">
        <v>52</v>
      </c>
      <c r="G46" s="100" t="s">
        <v>53</v>
      </c>
      <c r="H46" s="21" t="s">
        <v>0</v>
      </c>
      <c r="J46" s="84" t="s">
        <v>99</v>
      </c>
      <c r="K46" s="175" t="s">
        <v>94</v>
      </c>
      <c r="L46" s="176"/>
      <c r="M46" s="93" t="s">
        <v>50</v>
      </c>
      <c r="N46" s="102" t="s">
        <v>51</v>
      </c>
      <c r="O46" s="95" t="s">
        <v>52</v>
      </c>
      <c r="P46" s="103" t="s">
        <v>53</v>
      </c>
      <c r="Q46" s="105" t="s">
        <v>96</v>
      </c>
      <c r="R46" s="101" t="s">
        <v>93</v>
      </c>
      <c r="S46" s="90"/>
    </row>
    <row r="47" spans="1:19" ht="26.9" customHeight="1" thickBot="1" x14ac:dyDescent="0.4">
      <c r="B47" s="173" t="str">
        <f>INPUT!B67</f>
        <v xml:space="preserve">Todos los asalariados a tiempo completo </v>
      </c>
      <c r="C47" s="174"/>
      <c r="D47" s="37">
        <f>INPUT!D67</f>
        <v>0</v>
      </c>
      <c r="E47" s="38">
        <f>INPUT!E67</f>
        <v>0</v>
      </c>
      <c r="F47" s="39">
        <f>INPUT!F67</f>
        <v>0</v>
      </c>
      <c r="G47" s="40">
        <f>INPUT!G67</f>
        <v>0</v>
      </c>
      <c r="H47" s="41">
        <f>INPUT!H67</f>
        <v>0</v>
      </c>
      <c r="J47" s="27" t="str">
        <f>B47</f>
        <v xml:space="preserve">Todos los asalariados a tiempo completo </v>
      </c>
      <c r="K47" s="42" t="str">
        <f t="shared" ref="K47:K48" si="10">IF(H47=0,"",(1-G47/H47))</f>
        <v/>
      </c>
      <c r="L47" s="29" t="str">
        <f>IF(K47="",Backend!$B$9,VLOOKUP(K47,Backend!$A$9:$B$12,2,TRUE))</f>
        <v>Datos no disponibles o fiables</v>
      </c>
      <c r="M47" s="43" t="str">
        <f>IF(OR($L47=Backend!$B$9,D21=0),"",D47/D21)</f>
        <v/>
      </c>
      <c r="N47" s="31" t="str">
        <f>IF(OR($L47=Backend!$B$9,E21=0),"",E47/E21)</f>
        <v/>
      </c>
      <c r="O47" s="32" t="str">
        <f>IF(OR($L47=Backend!$B$9,F21=0),"",F47/F21)</f>
        <v/>
      </c>
      <c r="P47" s="33" t="str">
        <f>IF(OR($L47=Backend!$B$9,G21=0),"",G47/G21)</f>
        <v/>
      </c>
      <c r="Q47" s="34" t="str">
        <f>IF(OR($L47=Backend!$B$9,H21=0),"",H47/H21)</f>
        <v/>
      </c>
      <c r="R47" s="35" t="str">
        <f>IF(S47="No data","No data",VLOOKUP(S47,Backend!$A$23:$B$25,2,TRUE))</f>
        <v>No data</v>
      </c>
      <c r="S47" s="90" t="str">
        <f>IF(L47=Backend!$B$9,"No data",ABS(M47-N47)*100)</f>
        <v>No data</v>
      </c>
    </row>
    <row r="48" spans="1:19" ht="27.65" customHeight="1" thickBot="1" x14ac:dyDescent="0.4">
      <c r="B48" s="173" t="str">
        <f>INPUT!B68</f>
        <v>Agentes individuales con licencia</v>
      </c>
      <c r="C48" s="174"/>
      <c r="D48" s="22">
        <f>INPUT!D68</f>
        <v>0</v>
      </c>
      <c r="E48" s="23">
        <f>INPUT!E68</f>
        <v>0</v>
      </c>
      <c r="F48" s="24">
        <f>INPUT!F68</f>
        <v>0</v>
      </c>
      <c r="G48" s="25">
        <f>INPUT!G68</f>
        <v>0</v>
      </c>
      <c r="H48" s="26">
        <f>INPUT!H68</f>
        <v>0</v>
      </c>
      <c r="J48" s="27" t="str">
        <f>B48</f>
        <v>Agentes individuales con licencia</v>
      </c>
      <c r="K48" s="42" t="str">
        <f t="shared" si="10"/>
        <v/>
      </c>
      <c r="L48" s="29" t="str">
        <f>IF(K48="",Backend!$B$9,VLOOKUP(K48,Backend!$A$9:$B$12,2,TRUE))</f>
        <v>Datos no disponibles o fiables</v>
      </c>
      <c r="M48" s="43" t="str">
        <f>IF(OR($L48=Backend!$B$9,D24=0),"",D48/D24)</f>
        <v/>
      </c>
      <c r="N48" s="31" t="str">
        <f>IF(OR($L48=Backend!$B$9,E24=0),"",E48/E24)</f>
        <v/>
      </c>
      <c r="O48" s="32" t="str">
        <f>IF(OR($L48=Backend!$B$9,F24=0),"",F48/F24)</f>
        <v/>
      </c>
      <c r="P48" s="33" t="str">
        <f>IF(OR($L48=Backend!$B$9,G24=0),"",G48/G24)</f>
        <v/>
      </c>
      <c r="Q48" s="34" t="str">
        <f>IF(OR($L48=Backend!$B$9,H24=0),"",H48/H24)</f>
        <v/>
      </c>
      <c r="R48" s="35" t="str">
        <f>IF(S48="No data","No data",VLOOKUP(S48,Backend!$A$23:$B$25,2,TRUE))</f>
        <v>No data</v>
      </c>
      <c r="S48" s="90" t="str">
        <f>IF(L48=Backend!$B$9,"No data",ABS(M48-N48)*100)</f>
        <v>No data</v>
      </c>
    </row>
    <row r="49" spans="1:19" ht="42.65" customHeight="1" thickBot="1" x14ac:dyDescent="0.4">
      <c r="A49" s="56"/>
      <c r="B49" s="57"/>
      <c r="C49" s="57"/>
      <c r="D49" s="57"/>
      <c r="E49" s="57"/>
      <c r="F49" s="57"/>
      <c r="G49" s="57"/>
      <c r="H49" s="57"/>
    </row>
    <row r="50" spans="1:19" ht="35.15" customHeight="1" thickBot="1" x14ac:dyDescent="0.4">
      <c r="A50" s="129" t="s">
        <v>65</v>
      </c>
      <c r="B50" s="130"/>
      <c r="C50" s="130"/>
      <c r="D50" s="93" t="s">
        <v>50</v>
      </c>
      <c r="E50" s="94" t="s">
        <v>51</v>
      </c>
      <c r="F50" s="95" t="s">
        <v>52</v>
      </c>
      <c r="G50" s="100" t="s">
        <v>53</v>
      </c>
      <c r="H50" s="21" t="s">
        <v>0</v>
      </c>
      <c r="J50" s="84" t="s">
        <v>100</v>
      </c>
      <c r="K50" s="175" t="s">
        <v>94</v>
      </c>
      <c r="L50" s="176"/>
      <c r="M50" s="179" t="s">
        <v>101</v>
      </c>
      <c r="N50" s="180"/>
      <c r="O50" s="180"/>
      <c r="P50" s="180"/>
      <c r="Q50" s="180"/>
      <c r="R50" s="180"/>
      <c r="S50" s="90"/>
    </row>
    <row r="51" spans="1:19" ht="117.65" customHeight="1" thickBot="1" x14ac:dyDescent="0.4">
      <c r="B51" s="173" t="str">
        <f>INPUT!B71</f>
        <v xml:space="preserve">Dirección ejecutiva (CEO y subordinados directos del CEO) </v>
      </c>
      <c r="C51" s="174"/>
      <c r="D51" s="37">
        <f>INPUT!D71</f>
        <v>0</v>
      </c>
      <c r="E51" s="38">
        <f>INPUT!E71</f>
        <v>0</v>
      </c>
      <c r="F51" s="39">
        <f>INPUT!F71</f>
        <v>0</v>
      </c>
      <c r="G51" s="40">
        <f>INPUT!G71</f>
        <v>0</v>
      </c>
      <c r="H51" s="41">
        <f>INPUT!H71</f>
        <v>0</v>
      </c>
      <c r="J51" s="27" t="str">
        <f>B51</f>
        <v xml:space="preserve">Dirección ejecutiva (CEO y subordinados directos del CEO) </v>
      </c>
      <c r="K51" s="42" t="str">
        <f t="shared" ref="K51" si="11">IF(H51=0,"",(1-G51/H51))</f>
        <v/>
      </c>
      <c r="L51" s="29" t="str">
        <f>IF(K51="",Backend!$B$9,VLOOKUP(K51,Backend!$A$9:$B$12,2,TRUE))</f>
        <v>Datos no disponibles o fiables</v>
      </c>
      <c r="M51" s="34" t="str">
        <f>IF(OR(D51=0,E51=0),"NA",(E51-D51)/E51)</f>
        <v>NA</v>
      </c>
      <c r="N51" s="58" t="str">
        <f>IF(M51="NA","NA",VLOOKUP(ABS(M51),Backend!$A$29:$B$31,2,TRUE))</f>
        <v>NA</v>
      </c>
      <c r="O51" s="178" t="s">
        <v>102</v>
      </c>
      <c r="P51" s="178"/>
      <c r="Q51" s="178"/>
      <c r="R51" s="178"/>
      <c r="S51" s="90"/>
    </row>
    <row r="52" spans="1:19" ht="13.4" customHeight="1" x14ac:dyDescent="0.35">
      <c r="J52" s="59"/>
      <c r="K52" s="59"/>
      <c r="L52" s="59"/>
      <c r="M52" s="59"/>
      <c r="N52" s="59"/>
      <c r="O52" s="59"/>
      <c r="P52" s="59"/>
      <c r="Q52" s="59"/>
      <c r="R52" s="59"/>
    </row>
    <row r="53" spans="1:19" ht="13" x14ac:dyDescent="0.35">
      <c r="J53" s="59"/>
      <c r="K53" s="59"/>
      <c r="L53" s="59"/>
      <c r="M53" s="59"/>
      <c r="N53" s="59"/>
      <c r="O53" s="59"/>
      <c r="P53" s="59"/>
      <c r="Q53" s="59"/>
      <c r="R53" s="59"/>
    </row>
    <row r="54" spans="1:19" ht="13" x14ac:dyDescent="0.35">
      <c r="J54" s="59"/>
      <c r="K54" s="59"/>
      <c r="L54" s="59"/>
      <c r="M54" s="59"/>
      <c r="N54" s="59"/>
      <c r="O54" s="59"/>
      <c r="P54" s="59"/>
      <c r="Q54" s="59"/>
      <c r="R54" s="59"/>
    </row>
  </sheetData>
  <sheetProtection algorithmName="SHA-512" hashValue="MsLZ057zeIczzrQBs54UimLAuIZRibgg7noKsKX84V5j3jQvUfvwbMj7zCyrW3wHjmcOCMFW0sJKW0p7GEX3Mw==" saltValue="RfE3MCOQvK+VpYTCC1FZFg==" spinCount="100000" sheet="1" objects="1" scenarios="1"/>
  <mergeCells count="63">
    <mergeCell ref="A11:H11"/>
    <mergeCell ref="B51:C51"/>
    <mergeCell ref="O51:R51"/>
    <mergeCell ref="K46:L46"/>
    <mergeCell ref="B48:C48"/>
    <mergeCell ref="A50:C50"/>
    <mergeCell ref="K50:L50"/>
    <mergeCell ref="M50:R50"/>
    <mergeCell ref="B47:C47"/>
    <mergeCell ref="B36:C36"/>
    <mergeCell ref="B37:C37"/>
    <mergeCell ref="B38:C38"/>
    <mergeCell ref="A40:C40"/>
    <mergeCell ref="B42:C42"/>
    <mergeCell ref="B43:C43"/>
    <mergeCell ref="B44:C44"/>
    <mergeCell ref="A46:C46"/>
    <mergeCell ref="K40:L40"/>
    <mergeCell ref="B41:C41"/>
    <mergeCell ref="B30:C30"/>
    <mergeCell ref="B31:C31"/>
    <mergeCell ref="A33:C33"/>
    <mergeCell ref="K33:L33"/>
    <mergeCell ref="B34:C34"/>
    <mergeCell ref="B35:C35"/>
    <mergeCell ref="J10:R10"/>
    <mergeCell ref="J11:R11"/>
    <mergeCell ref="J12:R16"/>
    <mergeCell ref="B29:C29"/>
    <mergeCell ref="A19:C19"/>
    <mergeCell ref="K19:L19"/>
    <mergeCell ref="B20:C20"/>
    <mergeCell ref="B21:C21"/>
    <mergeCell ref="B22:C22"/>
    <mergeCell ref="B23:C23"/>
    <mergeCell ref="B24:C24"/>
    <mergeCell ref="A26:C26"/>
    <mergeCell ref="K26:L26"/>
    <mergeCell ref="B27:C27"/>
    <mergeCell ref="B28:C28"/>
    <mergeCell ref="A17:E17"/>
    <mergeCell ref="A2:H3"/>
    <mergeCell ref="D9:F9"/>
    <mergeCell ref="G9:H9"/>
    <mergeCell ref="J8:R8"/>
    <mergeCell ref="J9:R9"/>
    <mergeCell ref="A4:H4"/>
    <mergeCell ref="J4:R4"/>
    <mergeCell ref="A5:H7"/>
    <mergeCell ref="J5:R5"/>
    <mergeCell ref="J6:R6"/>
    <mergeCell ref="J7:R7"/>
    <mergeCell ref="A12:E12"/>
    <mergeCell ref="F17:H17"/>
    <mergeCell ref="A16:E16"/>
    <mergeCell ref="A15:E15"/>
    <mergeCell ref="A14:E14"/>
    <mergeCell ref="A13:E13"/>
    <mergeCell ref="F12:H12"/>
    <mergeCell ref="F13:H13"/>
    <mergeCell ref="F14:H14"/>
    <mergeCell ref="F15:H15"/>
    <mergeCell ref="F16:H16"/>
  </mergeCells>
  <conditionalFormatting sqref="L20:L24 L41:L44 L51">
    <cfRule type="containsText" dxfId="39" priority="73" operator="containsText" text="not">
      <formula>NOT(ISERROR(SEARCH("not",L20)))</formula>
    </cfRule>
  </conditionalFormatting>
  <conditionalFormatting sqref="L27:L31">
    <cfRule type="containsText" dxfId="38" priority="33" operator="containsText" text="not">
      <formula>NOT(ISERROR(SEARCH("not",L27)))</formula>
    </cfRule>
  </conditionalFormatting>
  <conditionalFormatting sqref="L34:L38">
    <cfRule type="containsText" dxfId="37" priority="32" operator="containsText" text="not">
      <formula>NOT(ISERROR(SEARCH("not",L34)))</formula>
    </cfRule>
  </conditionalFormatting>
  <conditionalFormatting sqref="L47:L48">
    <cfRule type="containsText" dxfId="36" priority="31" operator="containsText" text="not">
      <formula>NOT(ISERROR(SEARCH("not",L47)))</formula>
    </cfRule>
  </conditionalFormatting>
  <conditionalFormatting sqref="N51">
    <cfRule type="cellIs" dxfId="35" priority="69" operator="greaterThan">
      <formula>0.1</formula>
    </cfRule>
    <cfRule type="cellIs" dxfId="34" priority="68" operator="between">
      <formula>0.02</formula>
      <formula>0.1</formula>
    </cfRule>
    <cfRule type="containsText" dxfId="33" priority="67" operator="containsText" text="NA">
      <formula>NOT(ISERROR(SEARCH("NA",N51)))</formula>
    </cfRule>
    <cfRule type="containsText" dxfId="32" priority="66" operator="containsText" text="High">
      <formula>NOT(ISERROR(SEARCH("High",N51)))</formula>
    </cfRule>
    <cfRule type="containsText" dxfId="31" priority="65" operator="containsText" text="Med">
      <formula>NOT(ISERROR(SEARCH("Med",N51)))</formula>
    </cfRule>
    <cfRule type="containsText" dxfId="30" priority="64" operator="containsText" text="Low">
      <formula>NOT(ISERROR(SEARCH("Low",N51)))</formula>
    </cfRule>
  </conditionalFormatting>
  <conditionalFormatting sqref="R20:R24">
    <cfRule type="containsText" dxfId="29" priority="63" operator="containsText" text="High">
      <formula>NOT(ISERROR(SEARCH("High",R20)))</formula>
    </cfRule>
    <cfRule type="containsText" dxfId="28" priority="62" operator="containsText" text="Low">
      <formula>NOT(ISERROR(SEARCH("Low",R20)))</formula>
    </cfRule>
    <cfRule type="containsText" dxfId="27" priority="61" operator="containsText" text="Some">
      <formula>NOT(ISERROR(SEARCH("Some",R20)))</formula>
    </cfRule>
    <cfRule type="containsText" dxfId="26" priority="60" operator="containsText" text="no data">
      <formula>NOT(ISERROR(SEARCH("no data",R20)))</formula>
    </cfRule>
    <cfRule type="containsText" dxfId="25" priority="59" operator="containsText" text="very likely">
      <formula>NOT(ISERROR(SEARCH("very likely",R20)))</formula>
    </cfRule>
    <cfRule type="containsText" dxfId="24" priority="58" operator="containsText" text="Not observed">
      <formula>NOT(ISERROR(SEARCH("Not observed",R20)))</formula>
    </cfRule>
  </conditionalFormatting>
  <conditionalFormatting sqref="R27:R31">
    <cfRule type="containsText" dxfId="23" priority="23" operator="containsText" text="Low">
      <formula>NOT(ISERROR(SEARCH("Low",R27)))</formula>
    </cfRule>
    <cfRule type="containsText" dxfId="22" priority="24" operator="containsText" text="High">
      <formula>NOT(ISERROR(SEARCH("High",R27)))</formula>
    </cfRule>
    <cfRule type="containsText" dxfId="21" priority="19" operator="containsText" text="Not observed">
      <formula>NOT(ISERROR(SEARCH("Not observed",R27)))</formula>
    </cfRule>
    <cfRule type="containsText" dxfId="20" priority="20" operator="containsText" text="very likely">
      <formula>NOT(ISERROR(SEARCH("very likely",R27)))</formula>
    </cfRule>
    <cfRule type="containsText" dxfId="19" priority="21" operator="containsText" text="no data">
      <formula>NOT(ISERROR(SEARCH("no data",R27)))</formula>
    </cfRule>
    <cfRule type="containsText" dxfId="18" priority="22" operator="containsText" text="Some">
      <formula>NOT(ISERROR(SEARCH("Some",R27)))</formula>
    </cfRule>
  </conditionalFormatting>
  <conditionalFormatting sqref="R34:R38">
    <cfRule type="containsText" dxfId="17" priority="18" operator="containsText" text="High">
      <formula>NOT(ISERROR(SEARCH("High",R34)))</formula>
    </cfRule>
    <cfRule type="containsText" dxfId="16" priority="17" operator="containsText" text="Low">
      <formula>NOT(ISERROR(SEARCH("Low",R34)))</formula>
    </cfRule>
    <cfRule type="containsText" dxfId="15" priority="16" operator="containsText" text="Some">
      <formula>NOT(ISERROR(SEARCH("Some",R34)))</formula>
    </cfRule>
    <cfRule type="containsText" dxfId="14" priority="15" operator="containsText" text="no data">
      <formula>NOT(ISERROR(SEARCH("no data",R34)))</formula>
    </cfRule>
    <cfRule type="containsText" dxfId="13" priority="14" operator="containsText" text="very likely">
      <formula>NOT(ISERROR(SEARCH("very likely",R34)))</formula>
    </cfRule>
    <cfRule type="containsText" dxfId="12" priority="13" operator="containsText" text="Not observed">
      <formula>NOT(ISERROR(SEARCH("Not observed",R34)))</formula>
    </cfRule>
  </conditionalFormatting>
  <conditionalFormatting sqref="R41:R44">
    <cfRule type="containsText" dxfId="11" priority="12" operator="containsText" text="High">
      <formula>NOT(ISERROR(SEARCH("High",R41)))</formula>
    </cfRule>
    <cfRule type="containsText" dxfId="10" priority="11" operator="containsText" text="Low">
      <formula>NOT(ISERROR(SEARCH("Low",R41)))</formula>
    </cfRule>
    <cfRule type="containsText" dxfId="9" priority="10" operator="containsText" text="Some">
      <formula>NOT(ISERROR(SEARCH("Some",R41)))</formula>
    </cfRule>
    <cfRule type="containsText" dxfId="8" priority="9" operator="containsText" text="no data">
      <formula>NOT(ISERROR(SEARCH("no data",R41)))</formula>
    </cfRule>
    <cfRule type="containsText" dxfId="7" priority="8" operator="containsText" text="very likely">
      <formula>NOT(ISERROR(SEARCH("very likely",R41)))</formula>
    </cfRule>
    <cfRule type="containsText" dxfId="6" priority="7" operator="containsText" text="Not observed">
      <formula>NOT(ISERROR(SEARCH("Not observed",R41)))</formula>
    </cfRule>
  </conditionalFormatting>
  <conditionalFormatting sqref="R47:R48">
    <cfRule type="containsText" dxfId="5" priority="2" operator="containsText" text="very likely">
      <formula>NOT(ISERROR(SEARCH("very likely",R47)))</formula>
    </cfRule>
    <cfRule type="containsText" dxfId="4" priority="3" operator="containsText" text="no data">
      <formula>NOT(ISERROR(SEARCH("no data",R47)))</formula>
    </cfRule>
    <cfRule type="containsText" dxfId="3" priority="6" operator="containsText" text="High">
      <formula>NOT(ISERROR(SEARCH("High",R47)))</formula>
    </cfRule>
    <cfRule type="containsText" dxfId="2" priority="5" operator="containsText" text="Low">
      <formula>NOT(ISERROR(SEARCH("Low",R47)))</formula>
    </cfRule>
    <cfRule type="containsText" dxfId="1" priority="4" operator="containsText" text="Some">
      <formula>NOT(ISERROR(SEARCH("Some",R47)))</formula>
    </cfRule>
    <cfRule type="containsText" dxfId="0" priority="1" operator="containsText" text="Not observed">
      <formula>NOT(ISERROR(SEARCH("Not observed",R47)))</formula>
    </cfRule>
  </conditionalFormatting>
  <dataValidations count="3">
    <dataValidation type="whole" showInputMessage="1" showErrorMessage="1" errorTitle="Please enter a valid number" error="Please only enter numbers without any spaces, letters or decimal points. _x000a_" sqref="D39:G39 D25:G25" xr:uid="{A52DA60B-59D2-4DCF-9E8A-9668A2E002CB}">
      <formula1>0</formula1>
      <formula2>9.99999999999999E+23</formula2>
    </dataValidation>
    <dataValidation type="whole" allowBlank="1" showInputMessage="1" showErrorMessage="1" sqref="H39 H25" xr:uid="{DCEB00BA-7632-4FBA-BEF8-8246DFB2B898}">
      <formula1>0</formula1>
      <formula2>9.99999999999999E+23</formula2>
    </dataValidation>
    <dataValidation allowBlank="1" sqref="A21:A25 A28:A31 A35:A39 A4:A5 T48:XFD48 A41:A44 A48 A51 K33:K44 T21:XFD25 T28:XFD31 K19:K31 T41:XFD44 K46:K47 I28:I31 J3:J12 I48:Q48 I3:I15 T35:XFD39 L20:Q25 K3:R3 S3:XFD15 J47 L51:O51 A11:A17 L41:Q44 L34:Q39 I51:J51 I35:I39 L27:Q31 J20 I21:J25 L47:Q47 J27:J31 J34:J39 T51:XFD51 I41:J44 K50:K51" xr:uid="{CA77322C-FFE4-4ECB-A0CD-BEF50033F497}"/>
  </dataValidations>
  <pageMargins left="0.25" right="0.25" top="0.75" bottom="0.75" header="0.3" footer="0.3"/>
  <pageSetup pageOrder="overThenDown" orientation="landscape" horizontalDpi="360" verticalDpi="360" r:id="rId1"/>
  <headerFooter>
    <oddHeader>&amp;L&amp;"Arial,Regular"&amp;8&amp;K05+000FeMa-Meter: Organization Diversity 2A (for insurers)&amp;R&amp;"Arial,Regular"&amp;8&amp;K05+000Output data sheet for insurers</oddHeader>
    <oddFooter>&amp;L&amp;"Arial,Regular"&amp;8&amp;K05+000Developed by: Access to Insurance Initiative&amp;C&amp;"Arial,Regular"&amp;8&amp;K05+000https://www.a2ii.org/en/home&amp;R&amp;"Arial,Regular"&amp;8&amp;K05+000&amp;P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124FCC-142E-497D-B25B-44B0BEBF767E}">
  <dimension ref="A1:AA39"/>
  <sheetViews>
    <sheetView showGridLines="0" zoomScaleNormal="100" workbookViewId="0">
      <selection activeCell="A12" sqref="A12:C17"/>
    </sheetView>
  </sheetViews>
  <sheetFormatPr defaultColWidth="0" defaultRowHeight="12.5" zeroHeight="1" x14ac:dyDescent="0.25"/>
  <cols>
    <col min="1" max="27" width="9" style="60" customWidth="1"/>
    <col min="28" max="16384" width="9" style="60" hidden="1"/>
  </cols>
  <sheetData>
    <row r="1" spans="1:9" x14ac:dyDescent="0.25"/>
    <row r="2" spans="1:9" ht="19.5" customHeight="1" x14ac:dyDescent="0.25">
      <c r="B2" s="87"/>
      <c r="C2" s="87"/>
      <c r="D2" s="87"/>
      <c r="E2" s="87"/>
      <c r="F2" s="87"/>
      <c r="G2" s="87"/>
      <c r="H2" s="87"/>
      <c r="I2" s="87"/>
    </row>
    <row r="3" spans="1:9" ht="12.75" customHeight="1" x14ac:dyDescent="0.25">
      <c r="B3" s="86"/>
      <c r="C3" s="86"/>
      <c r="D3" s="86"/>
      <c r="E3" s="86"/>
    </row>
    <row r="4" spans="1:9" ht="12.75" customHeight="1" x14ac:dyDescent="0.25">
      <c r="A4" s="86"/>
      <c r="B4" s="86"/>
      <c r="C4" s="86"/>
      <c r="D4" s="86"/>
      <c r="E4" s="86"/>
    </row>
    <row r="5" spans="1:9" ht="12.75" customHeight="1" x14ac:dyDescent="0.25">
      <c r="A5" s="86"/>
      <c r="B5" s="86"/>
      <c r="C5" s="86"/>
      <c r="D5" s="86"/>
      <c r="E5" s="86"/>
    </row>
    <row r="6" spans="1:9" ht="12.75" customHeight="1" x14ac:dyDescent="0.25">
      <c r="A6" s="86"/>
      <c r="B6" s="86"/>
      <c r="C6" s="86"/>
      <c r="D6" s="86"/>
      <c r="E6" s="86"/>
    </row>
    <row r="7" spans="1:9" ht="12.75" customHeight="1" x14ac:dyDescent="0.25">
      <c r="A7" s="86"/>
      <c r="B7" s="86"/>
      <c r="C7" s="86"/>
      <c r="D7" s="86"/>
      <c r="E7" s="86"/>
    </row>
    <row r="8" spans="1:9" ht="12.75" customHeight="1" x14ac:dyDescent="0.25">
      <c r="C8" s="85"/>
      <c r="D8" s="85"/>
      <c r="E8" s="85"/>
      <c r="F8" s="85"/>
      <c r="G8" s="85"/>
    </row>
    <row r="9" spans="1:9" ht="12.75" customHeight="1" x14ac:dyDescent="0.25">
      <c r="B9" s="85"/>
      <c r="C9" s="85"/>
      <c r="D9" s="85"/>
      <c r="E9" s="85"/>
      <c r="F9" s="85"/>
      <c r="G9" s="85"/>
    </row>
    <row r="10" spans="1:9" ht="12.75" customHeight="1" x14ac:dyDescent="0.25">
      <c r="B10" s="85"/>
      <c r="C10" s="85"/>
      <c r="D10" s="85"/>
      <c r="E10" s="85"/>
      <c r="F10" s="85"/>
      <c r="G10" s="85"/>
    </row>
    <row r="11" spans="1:9" ht="12.75" customHeight="1" x14ac:dyDescent="0.25">
      <c r="B11" s="85"/>
      <c r="C11" s="85"/>
      <c r="D11" s="85"/>
      <c r="E11" s="85"/>
      <c r="F11" s="85"/>
      <c r="G11" s="85"/>
    </row>
    <row r="12" spans="1:9" ht="12.75" customHeight="1" x14ac:dyDescent="0.25">
      <c r="A12" s="181" t="str">
        <f>'Resultados - Indicadores Clave'!J19</f>
        <v>1. Número de empleados y agentes</v>
      </c>
      <c r="B12" s="181"/>
      <c r="C12" s="181"/>
      <c r="D12" s="85"/>
      <c r="E12" s="85"/>
      <c r="F12" s="85"/>
      <c r="G12" s="85"/>
    </row>
    <row r="13" spans="1:9" ht="12.75" customHeight="1" x14ac:dyDescent="0.25">
      <c r="A13" s="181"/>
      <c r="B13" s="181"/>
      <c r="C13" s="181"/>
      <c r="D13" s="85"/>
      <c r="E13" s="85"/>
      <c r="F13" s="85"/>
      <c r="G13" s="85"/>
    </row>
    <row r="14" spans="1:9" ht="12.75" customHeight="1" x14ac:dyDescent="0.25">
      <c r="A14" s="181"/>
      <c r="B14" s="181"/>
      <c r="C14" s="181"/>
      <c r="D14" s="85"/>
      <c r="E14" s="85"/>
      <c r="F14" s="85"/>
      <c r="G14" s="85"/>
    </row>
    <row r="15" spans="1:9" ht="12.75" customHeight="1" x14ac:dyDescent="0.25">
      <c r="A15" s="181"/>
      <c r="B15" s="181"/>
      <c r="C15" s="181"/>
      <c r="D15" s="85"/>
      <c r="E15" s="85"/>
      <c r="F15" s="85"/>
      <c r="G15" s="85"/>
    </row>
    <row r="16" spans="1:9" ht="12.75" customHeight="1" x14ac:dyDescent="0.25">
      <c r="A16" s="181"/>
      <c r="B16" s="181"/>
      <c r="C16" s="181"/>
      <c r="D16" s="85"/>
      <c r="E16" s="85"/>
      <c r="F16" s="85"/>
      <c r="G16" s="85"/>
    </row>
    <row r="17" spans="1:7" ht="12.75" customHeight="1" x14ac:dyDescent="0.25">
      <c r="A17" s="181"/>
      <c r="B17" s="181"/>
      <c r="C17" s="181"/>
      <c r="D17" s="85"/>
      <c r="E17" s="85"/>
      <c r="F17" s="85"/>
      <c r="G17" s="85"/>
    </row>
    <row r="18" spans="1:7" ht="12.75" customHeight="1" x14ac:dyDescent="0.25">
      <c r="A18" s="87"/>
      <c r="B18" s="87"/>
      <c r="C18" s="87"/>
      <c r="D18" s="85"/>
      <c r="E18" s="85"/>
      <c r="F18" s="85"/>
      <c r="G18" s="85"/>
    </row>
    <row r="19" spans="1:7" ht="12.75" customHeight="1" x14ac:dyDescent="0.25">
      <c r="A19" s="87"/>
      <c r="B19" s="87"/>
      <c r="C19" s="87"/>
      <c r="D19" s="85"/>
      <c r="E19" s="85"/>
      <c r="F19" s="85"/>
      <c r="G19" s="85"/>
    </row>
    <row r="20" spans="1:7" ht="12.75" customHeight="1" x14ac:dyDescent="0.25">
      <c r="A20" s="87"/>
      <c r="B20" s="87"/>
      <c r="C20" s="87"/>
      <c r="D20" s="85"/>
      <c r="E20" s="85"/>
      <c r="F20" s="85"/>
      <c r="G20" s="85"/>
    </row>
    <row r="21" spans="1:7" ht="12.75" customHeight="1" x14ac:dyDescent="0.25">
      <c r="A21" s="87"/>
      <c r="B21" s="87"/>
      <c r="C21" s="87"/>
    </row>
    <row r="22" spans="1:7" ht="12.75" customHeight="1" x14ac:dyDescent="0.25">
      <c r="A22" s="87"/>
      <c r="B22" s="87"/>
      <c r="C22" s="87"/>
    </row>
    <row r="23" spans="1:7" ht="12.75" customHeight="1" x14ac:dyDescent="0.25">
      <c r="A23" s="87"/>
      <c r="B23" s="87"/>
      <c r="C23" s="87"/>
    </row>
    <row r="24" spans="1:7" ht="12.75" customHeight="1" x14ac:dyDescent="0.25">
      <c r="A24" s="87"/>
      <c r="B24" s="87"/>
      <c r="C24" s="87"/>
    </row>
    <row r="25" spans="1:7" x14ac:dyDescent="0.25"/>
    <row r="26" spans="1:7" x14ac:dyDescent="0.25"/>
    <row r="27" spans="1:7" x14ac:dyDescent="0.25"/>
    <row r="28" spans="1:7" x14ac:dyDescent="0.25"/>
    <row r="29" spans="1:7" x14ac:dyDescent="0.25"/>
    <row r="30" spans="1:7" x14ac:dyDescent="0.25"/>
    <row r="31" spans="1:7" x14ac:dyDescent="0.25"/>
    <row r="32" spans="1:7" x14ac:dyDescent="0.25"/>
    <row r="33" x14ac:dyDescent="0.25"/>
    <row r="34" x14ac:dyDescent="0.25"/>
    <row r="35" x14ac:dyDescent="0.25"/>
    <row r="36" x14ac:dyDescent="0.25"/>
    <row r="37" x14ac:dyDescent="0.25"/>
    <row r="38" x14ac:dyDescent="0.25"/>
    <row r="39" x14ac:dyDescent="0.25"/>
  </sheetData>
  <sheetProtection algorithmName="SHA-512" hashValue="5ttRISwjPm/2AlGJwgE4NCGEJYUOlRDzS8RJgqjl0BVRbJZSng2UwYsjGuxq1ckC5BWoKd3iLulTl4N1PdmFNA==" saltValue="D7NXdAG9dUgCTYnLbeZyPw==" spinCount="100000" sheet="1" scenarios="1"/>
  <mergeCells count="1">
    <mergeCell ref="A12:C17"/>
  </mergeCells>
  <pageMargins left="0.7" right="0.7" top="0.75" bottom="0.75" header="0.3" footer="0.3"/>
  <pageSetup orientation="landscape" horizontalDpi="360" verticalDpi="360" r:id="rId1"/>
  <headerFooter>
    <oddHeader>&amp;L&amp;"Arial,Regular"&amp;8&amp;K05+000FeMa-Meter: Organization Diversity 2A (for insurers)&amp;R&amp;"Arial,Regular"&amp;8&amp;K05+000Graphs: Organizational diversity at key levels</oddHeader>
    <oddFooter>&amp;L&amp;"Arial,Regular"&amp;8&amp;K05+000Developed by: Access to Insurance Initiative&amp;C&amp;"Arial,Regular"&amp;8&amp;K05+000https://www.a2ii.org/en/home&amp;R&amp;"Arial,Regular"&amp;8&amp;K05+000&amp;P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F5B2C-F3B5-4941-A475-6CC9B78BAC47}">
  <dimension ref="A1:AA39"/>
  <sheetViews>
    <sheetView showGridLines="0" zoomScaleNormal="100" workbookViewId="0">
      <selection activeCell="A12" sqref="A12:C16"/>
    </sheetView>
  </sheetViews>
  <sheetFormatPr defaultColWidth="0" defaultRowHeight="12.75" customHeight="1" zeroHeight="1" x14ac:dyDescent="0.25"/>
  <cols>
    <col min="1" max="27" width="9" style="60" customWidth="1"/>
    <col min="28" max="16384" width="9" style="60" hidden="1"/>
  </cols>
  <sheetData>
    <row r="1" spans="1:9" ht="12.5" x14ac:dyDescent="0.25"/>
    <row r="2" spans="1:9" ht="19.5" customHeight="1" x14ac:dyDescent="0.25">
      <c r="B2" s="87"/>
      <c r="C2" s="87"/>
      <c r="D2" s="87"/>
      <c r="E2" s="87"/>
      <c r="F2" s="87"/>
      <c r="G2" s="87"/>
      <c r="H2" s="87"/>
      <c r="I2" s="87"/>
    </row>
    <row r="3" spans="1:9" ht="12.75" customHeight="1" x14ac:dyDescent="0.25">
      <c r="B3" s="86"/>
      <c r="C3" s="86"/>
      <c r="D3" s="86"/>
      <c r="E3" s="86"/>
    </row>
    <row r="4" spans="1:9" ht="12.75" customHeight="1" x14ac:dyDescent="0.25">
      <c r="A4" s="86"/>
      <c r="B4" s="86"/>
      <c r="C4" s="86"/>
      <c r="D4" s="86"/>
      <c r="E4" s="86"/>
    </row>
    <row r="5" spans="1:9" ht="12.75" customHeight="1" x14ac:dyDescent="0.25">
      <c r="A5" s="86"/>
      <c r="B5" s="86"/>
      <c r="C5" s="86"/>
      <c r="D5" s="86"/>
      <c r="E5" s="86"/>
    </row>
    <row r="6" spans="1:9" ht="12.75" customHeight="1" x14ac:dyDescent="0.25">
      <c r="A6" s="86"/>
      <c r="B6" s="86"/>
      <c r="C6" s="86"/>
      <c r="D6" s="86"/>
      <c r="E6" s="86"/>
    </row>
    <row r="7" spans="1:9" ht="12.75" customHeight="1" x14ac:dyDescent="0.25">
      <c r="A7" s="86"/>
      <c r="B7" s="86"/>
      <c r="C7" s="86"/>
      <c r="D7" s="86"/>
      <c r="E7" s="86"/>
    </row>
    <row r="8" spans="1:9" ht="12.75" customHeight="1" x14ac:dyDescent="0.25">
      <c r="C8" s="85"/>
      <c r="D8" s="85"/>
      <c r="E8" s="85"/>
      <c r="F8" s="85"/>
      <c r="G8" s="85"/>
    </row>
    <row r="9" spans="1:9" ht="12.75" customHeight="1" x14ac:dyDescent="0.25">
      <c r="B9" s="85"/>
      <c r="C9" s="85"/>
      <c r="D9" s="85"/>
      <c r="E9" s="85"/>
      <c r="F9" s="85"/>
      <c r="G9" s="85"/>
    </row>
    <row r="10" spans="1:9" ht="12.75" customHeight="1" x14ac:dyDescent="0.25">
      <c r="B10" s="85"/>
      <c r="C10" s="85"/>
      <c r="D10" s="85"/>
      <c r="E10" s="85"/>
      <c r="F10" s="85"/>
      <c r="G10" s="85"/>
    </row>
    <row r="11" spans="1:9" ht="12.75" customHeight="1" x14ac:dyDescent="0.25">
      <c r="B11" s="85"/>
      <c r="C11" s="85"/>
      <c r="D11" s="85"/>
      <c r="E11" s="85"/>
      <c r="F11" s="85"/>
      <c r="G11" s="85"/>
    </row>
    <row r="12" spans="1:9" ht="12.75" customHeight="1" x14ac:dyDescent="0.25">
      <c r="A12" s="181" t="str">
        <f>'Resultados - Indicadores Clave'!J26</f>
        <v>2. Proporción por género entre los recién contratados</v>
      </c>
      <c r="B12" s="181"/>
      <c r="C12" s="181"/>
      <c r="D12" s="85"/>
      <c r="E12" s="85"/>
      <c r="F12" s="85"/>
      <c r="G12" s="85"/>
    </row>
    <row r="13" spans="1:9" ht="12.75" customHeight="1" x14ac:dyDescent="0.25">
      <c r="A13" s="181"/>
      <c r="B13" s="181"/>
      <c r="C13" s="181"/>
      <c r="D13" s="85"/>
      <c r="E13" s="85"/>
      <c r="F13" s="85"/>
      <c r="G13" s="85"/>
    </row>
    <row r="14" spans="1:9" ht="12.75" customHeight="1" x14ac:dyDescent="0.25">
      <c r="A14" s="181"/>
      <c r="B14" s="181"/>
      <c r="C14" s="181"/>
      <c r="D14" s="85"/>
      <c r="E14" s="85"/>
      <c r="F14" s="85"/>
      <c r="G14" s="85"/>
    </row>
    <row r="15" spans="1:9" ht="12.75" customHeight="1" x14ac:dyDescent="0.25">
      <c r="A15" s="181"/>
      <c r="B15" s="181"/>
      <c r="C15" s="181"/>
      <c r="D15" s="85"/>
      <c r="E15" s="85"/>
      <c r="F15" s="85"/>
      <c r="G15" s="85"/>
    </row>
    <row r="16" spans="1:9" ht="12.75" customHeight="1" x14ac:dyDescent="0.25">
      <c r="A16" s="181"/>
      <c r="B16" s="181"/>
      <c r="C16" s="181"/>
      <c r="D16" s="85"/>
      <c r="E16" s="85"/>
      <c r="F16" s="85"/>
      <c r="G16" s="85"/>
    </row>
    <row r="17" spans="1:7" ht="12.75" customHeight="1" x14ac:dyDescent="0.25">
      <c r="A17" s="87"/>
      <c r="B17" s="87"/>
      <c r="C17" s="87"/>
      <c r="D17" s="85"/>
      <c r="E17" s="85"/>
      <c r="F17" s="85"/>
      <c r="G17" s="85"/>
    </row>
    <row r="18" spans="1:7" ht="12.75" customHeight="1" x14ac:dyDescent="0.25">
      <c r="A18" s="87"/>
      <c r="B18" s="87"/>
      <c r="C18" s="87"/>
      <c r="D18" s="85"/>
      <c r="E18" s="85"/>
      <c r="F18" s="85"/>
      <c r="G18" s="85"/>
    </row>
    <row r="19" spans="1:7" ht="12.75" customHeight="1" x14ac:dyDescent="0.25">
      <c r="A19" s="87"/>
      <c r="B19" s="87"/>
      <c r="C19" s="87"/>
      <c r="D19" s="85"/>
      <c r="E19" s="85"/>
      <c r="F19" s="85"/>
      <c r="G19" s="85"/>
    </row>
    <row r="20" spans="1:7" ht="12.75" customHeight="1" x14ac:dyDescent="0.25">
      <c r="A20" s="87"/>
      <c r="B20" s="87"/>
      <c r="C20" s="87"/>
      <c r="D20" s="85"/>
      <c r="E20" s="85"/>
      <c r="F20" s="85"/>
      <c r="G20" s="85"/>
    </row>
    <row r="21" spans="1:7" ht="12.75" customHeight="1" x14ac:dyDescent="0.25">
      <c r="A21" s="87"/>
      <c r="B21" s="87"/>
      <c r="C21" s="87"/>
    </row>
    <row r="22" spans="1:7" ht="12.75" customHeight="1" x14ac:dyDescent="0.25">
      <c r="A22" s="87"/>
      <c r="B22" s="87"/>
      <c r="C22" s="87"/>
    </row>
    <row r="23" spans="1:7" ht="12.75" customHeight="1" x14ac:dyDescent="0.25">
      <c r="A23" s="87"/>
      <c r="B23" s="87"/>
      <c r="C23" s="87"/>
    </row>
    <row r="24" spans="1:7" ht="12.75" customHeight="1" x14ac:dyDescent="0.25">
      <c r="A24" s="87"/>
      <c r="B24" s="87"/>
      <c r="C24" s="87"/>
    </row>
    <row r="25" spans="1:7" ht="12.5" x14ac:dyDescent="0.25"/>
    <row r="26" spans="1:7" ht="12.5" x14ac:dyDescent="0.25"/>
    <row r="27" spans="1:7" ht="12.5" x14ac:dyDescent="0.25"/>
    <row r="28" spans="1:7" ht="12.5" x14ac:dyDescent="0.25"/>
    <row r="29" spans="1:7" ht="12.5" x14ac:dyDescent="0.25"/>
    <row r="30" spans="1:7" ht="12.5" x14ac:dyDescent="0.25"/>
    <row r="31" spans="1:7" ht="12.5" x14ac:dyDescent="0.25"/>
    <row r="32" spans="1:7" ht="12.5" x14ac:dyDescent="0.25"/>
    <row r="33" ht="12.5" x14ac:dyDescent="0.25"/>
    <row r="34" ht="12.5" x14ac:dyDescent="0.25"/>
    <row r="35" ht="12.5" x14ac:dyDescent="0.25"/>
    <row r="36" ht="12.5" x14ac:dyDescent="0.25"/>
    <row r="37" ht="12.5" x14ac:dyDescent="0.25"/>
    <row r="38" ht="12.5" x14ac:dyDescent="0.25"/>
    <row r="39" ht="12.5" x14ac:dyDescent="0.25"/>
  </sheetData>
  <sheetProtection algorithmName="SHA-512" hashValue="SbVD8AKcT4UMXpZueXHrc1aoc0G/iBBiS3LkBieX/dB8outPS+iuHQtoxvuti2HFew8uMP1mQ/XhBC5xMjssEw==" saltValue="75kP0E76s5tCvvwDQo1mSQ==" spinCount="100000" sheet="1" scenarios="1"/>
  <mergeCells count="1">
    <mergeCell ref="A12:C16"/>
  </mergeCells>
  <pageMargins left="0.7" right="0.7" top="0.75" bottom="0.75" header="0.3" footer="0.3"/>
  <pageSetup orientation="landscape" horizontalDpi="360" verticalDpi="360" r:id="rId1"/>
  <headerFooter>
    <oddHeader>&amp;L&amp;"Arial,Regular"&amp;8&amp;K05+000FeMa-Meter: Organization Diversity 2A (for insurers)&amp;R&amp;"Arial,Regular"&amp;8&amp;K05+000Graphs: Newly hired staff at key levels</oddHeader>
    <oddFooter>&amp;L&amp;"Arial,Regular"&amp;8&amp;K05+000Developed by: Access to Insurance Initiative&amp;C&amp;"Arial,Regular"&amp;8&amp;K05+000https://www.a2ii.org/en/home&amp;R&amp;"Arial,Regular"&amp;8&amp;K05+000&amp;P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155CB1-F5BA-437F-AC5A-553D1B1035E8}">
  <dimension ref="A1:AA39"/>
  <sheetViews>
    <sheetView showGridLines="0" zoomScaleNormal="100" workbookViewId="0">
      <selection activeCell="A12" sqref="A12:C16"/>
    </sheetView>
  </sheetViews>
  <sheetFormatPr defaultColWidth="0" defaultRowHeight="12.75" customHeight="1" zeroHeight="1" x14ac:dyDescent="0.25"/>
  <cols>
    <col min="1" max="27" width="9" style="60" customWidth="1"/>
    <col min="28" max="16384" width="9" style="60" hidden="1"/>
  </cols>
  <sheetData>
    <row r="1" spans="1:9" ht="12.5" x14ac:dyDescent="0.25"/>
    <row r="2" spans="1:9" ht="19.5" customHeight="1" x14ac:dyDescent="0.25">
      <c r="B2" s="87"/>
      <c r="C2" s="87"/>
      <c r="D2" s="87"/>
      <c r="E2" s="87"/>
      <c r="F2" s="87"/>
      <c r="G2" s="87"/>
      <c r="H2" s="87"/>
      <c r="I2" s="87"/>
    </row>
    <row r="3" spans="1:9" ht="12.75" customHeight="1" x14ac:dyDescent="0.25">
      <c r="B3" s="86"/>
      <c r="C3" s="86"/>
      <c r="D3" s="86"/>
      <c r="E3" s="86"/>
    </row>
    <row r="4" spans="1:9" ht="12.75" customHeight="1" x14ac:dyDescent="0.25">
      <c r="A4" s="86"/>
      <c r="B4" s="86"/>
      <c r="C4" s="86"/>
      <c r="D4" s="86"/>
      <c r="E4" s="86"/>
    </row>
    <row r="5" spans="1:9" ht="12.75" customHeight="1" x14ac:dyDescent="0.25">
      <c r="A5" s="86"/>
      <c r="B5" s="86"/>
      <c r="C5" s="86"/>
      <c r="D5" s="86"/>
      <c r="E5" s="86"/>
    </row>
    <row r="6" spans="1:9" ht="12.75" customHeight="1" x14ac:dyDescent="0.25">
      <c r="A6" s="86"/>
      <c r="B6" s="86"/>
      <c r="C6" s="86"/>
      <c r="D6" s="86"/>
      <c r="E6" s="86"/>
    </row>
    <row r="7" spans="1:9" ht="12.75" customHeight="1" x14ac:dyDescent="0.25">
      <c r="A7" s="86"/>
      <c r="B7" s="86"/>
      <c r="C7" s="86"/>
      <c r="D7" s="86"/>
      <c r="E7" s="86"/>
    </row>
    <row r="8" spans="1:9" ht="12.75" customHeight="1" x14ac:dyDescent="0.25">
      <c r="C8" s="85"/>
      <c r="D8" s="85"/>
      <c r="E8" s="85"/>
      <c r="F8" s="85"/>
      <c r="G8" s="85"/>
    </row>
    <row r="9" spans="1:9" ht="12.75" customHeight="1" x14ac:dyDescent="0.25">
      <c r="B9" s="85"/>
      <c r="C9" s="85"/>
      <c r="D9" s="85"/>
      <c r="E9" s="85"/>
      <c r="F9" s="85"/>
      <c r="G9" s="85"/>
    </row>
    <row r="10" spans="1:9" ht="12.75" customHeight="1" x14ac:dyDescent="0.25">
      <c r="B10" s="85"/>
      <c r="C10" s="85"/>
      <c r="D10" s="85"/>
      <c r="E10" s="85"/>
      <c r="F10" s="85"/>
      <c r="G10" s="85"/>
    </row>
    <row r="11" spans="1:9" ht="12.75" customHeight="1" x14ac:dyDescent="0.25">
      <c r="B11" s="85"/>
      <c r="C11" s="85"/>
      <c r="D11" s="85"/>
      <c r="E11" s="85"/>
      <c r="F11" s="85"/>
      <c r="G11" s="85"/>
    </row>
    <row r="12" spans="1:9" ht="12.75" customHeight="1" x14ac:dyDescent="0.25">
      <c r="A12" s="181" t="str">
        <f>'Resultados - Indicadores Clave'!J33</f>
        <v>3. Tasa de rotación de personal, por género</v>
      </c>
      <c r="B12" s="181"/>
      <c r="C12" s="181"/>
      <c r="D12" s="85"/>
      <c r="E12" s="85"/>
      <c r="F12" s="85"/>
      <c r="G12" s="85"/>
    </row>
    <row r="13" spans="1:9" ht="12.75" customHeight="1" x14ac:dyDescent="0.25">
      <c r="A13" s="181"/>
      <c r="B13" s="181"/>
      <c r="C13" s="181"/>
      <c r="D13" s="85"/>
      <c r="E13" s="85"/>
      <c r="F13" s="85"/>
      <c r="G13" s="85"/>
    </row>
    <row r="14" spans="1:9" ht="12.75" customHeight="1" x14ac:dyDescent="0.25">
      <c r="A14" s="181"/>
      <c r="B14" s="181"/>
      <c r="C14" s="181"/>
      <c r="D14" s="85"/>
      <c r="E14" s="85"/>
      <c r="F14" s="85"/>
      <c r="G14" s="85"/>
    </row>
    <row r="15" spans="1:9" ht="12.75" customHeight="1" x14ac:dyDescent="0.25">
      <c r="A15" s="181"/>
      <c r="B15" s="181"/>
      <c r="C15" s="181"/>
      <c r="D15" s="85"/>
      <c r="E15" s="85"/>
      <c r="F15" s="85"/>
      <c r="G15" s="85"/>
    </row>
    <row r="16" spans="1:9" ht="12.75" customHeight="1" x14ac:dyDescent="0.25">
      <c r="A16" s="181"/>
      <c r="B16" s="181"/>
      <c r="C16" s="181"/>
      <c r="D16" s="85"/>
      <c r="E16" s="85"/>
      <c r="F16" s="85"/>
      <c r="G16" s="85"/>
    </row>
    <row r="17" spans="1:7" ht="12.75" customHeight="1" x14ac:dyDescent="0.25">
      <c r="A17" s="87"/>
      <c r="B17" s="87"/>
      <c r="C17" s="87"/>
      <c r="D17" s="85"/>
      <c r="E17" s="85"/>
      <c r="F17" s="85"/>
      <c r="G17" s="85"/>
    </row>
    <row r="18" spans="1:7" ht="12.75" customHeight="1" x14ac:dyDescent="0.25">
      <c r="A18" s="87"/>
      <c r="B18" s="87"/>
      <c r="C18" s="87"/>
      <c r="D18" s="85"/>
      <c r="E18" s="85"/>
      <c r="F18" s="85"/>
      <c r="G18" s="85"/>
    </row>
    <row r="19" spans="1:7" ht="12.75" customHeight="1" x14ac:dyDescent="0.25">
      <c r="A19" s="87"/>
      <c r="B19" s="87"/>
      <c r="C19" s="87"/>
      <c r="D19" s="85"/>
      <c r="E19" s="85"/>
      <c r="F19" s="85"/>
      <c r="G19" s="85"/>
    </row>
    <row r="20" spans="1:7" ht="12.75" customHeight="1" x14ac:dyDescent="0.25">
      <c r="A20" s="87"/>
      <c r="B20" s="87"/>
      <c r="C20" s="87"/>
      <c r="D20" s="85"/>
      <c r="E20" s="85"/>
      <c r="F20" s="85"/>
      <c r="G20" s="85"/>
    </row>
    <row r="21" spans="1:7" ht="12.75" customHeight="1" x14ac:dyDescent="0.25">
      <c r="A21" s="87"/>
      <c r="B21" s="87"/>
      <c r="C21" s="87"/>
    </row>
    <row r="22" spans="1:7" ht="12.75" customHeight="1" x14ac:dyDescent="0.25">
      <c r="A22" s="87"/>
      <c r="B22" s="87"/>
      <c r="C22" s="87"/>
    </row>
    <row r="23" spans="1:7" ht="12.75" customHeight="1" x14ac:dyDescent="0.25">
      <c r="A23" s="87"/>
      <c r="B23" s="87"/>
      <c r="C23" s="87"/>
    </row>
    <row r="24" spans="1:7" ht="12.75" customHeight="1" x14ac:dyDescent="0.25">
      <c r="A24" s="87"/>
      <c r="B24" s="87"/>
      <c r="C24" s="87"/>
    </row>
    <row r="25" spans="1:7" ht="12.5" x14ac:dyDescent="0.25"/>
    <row r="26" spans="1:7" ht="12.5" x14ac:dyDescent="0.25"/>
    <row r="27" spans="1:7" ht="12.5" x14ac:dyDescent="0.25"/>
    <row r="28" spans="1:7" ht="12.5" x14ac:dyDescent="0.25"/>
    <row r="29" spans="1:7" ht="12.5" x14ac:dyDescent="0.25"/>
    <row r="30" spans="1:7" ht="12.5" x14ac:dyDescent="0.25"/>
    <row r="31" spans="1:7" ht="12.5" x14ac:dyDescent="0.25"/>
    <row r="32" spans="1:7" ht="12.5" x14ac:dyDescent="0.25"/>
    <row r="33" ht="12.5" x14ac:dyDescent="0.25"/>
    <row r="34" ht="12.5" x14ac:dyDescent="0.25"/>
    <row r="35" ht="12.5" x14ac:dyDescent="0.25"/>
    <row r="36" ht="12.5" x14ac:dyDescent="0.25"/>
    <row r="37" ht="12.5" x14ac:dyDescent="0.25"/>
    <row r="38" ht="12.5" x14ac:dyDescent="0.25"/>
    <row r="39" ht="12.5" x14ac:dyDescent="0.25"/>
  </sheetData>
  <sheetProtection algorithmName="SHA-512" hashValue="S5JW9IUgzejjGIS2HFotp7XDOTBtIJtAtx4JCgaWtFCjXGd0jzQeXFMPJuflXnMDDGGUSR+OYrNyvEkyjjcrrw==" saltValue="SIeRqzT75L15AClEIrds2A==" spinCount="100000" sheet="1" scenarios="1"/>
  <mergeCells count="1">
    <mergeCell ref="A12:C16"/>
  </mergeCells>
  <pageMargins left="0.7" right="0.7" top="0.75" bottom="0.75" header="0.3" footer="0.3"/>
  <pageSetup orientation="landscape" horizontalDpi="360" verticalDpi="360" r:id="rId1"/>
  <headerFooter>
    <oddHeader>&amp;L&amp;"Arial,Regular"&amp;8&amp;K05+000FeMa-Meter: Organization Diversity 2A (for insurers)&amp;R&amp;"Arial,Regular"&amp;8&amp;K05+000Graphs: Staff churn rate at key levels</oddHeader>
    <oddFooter>&amp;L&amp;"Arial,Regular"&amp;8&amp;K05+000Developed by: Access to Insurance Initiative&amp;C&amp;"Arial,Regular"&amp;8&amp;K05+000https://www.a2ii.org/en/home&amp;R&amp;"Arial,Regular"&amp;8&amp;K05+000&amp;P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D02C4-525F-44E5-BFE8-87C1B4EC97A5}">
  <dimension ref="A1:AA39"/>
  <sheetViews>
    <sheetView showGridLines="0" zoomScaleNormal="100" workbookViewId="0">
      <selection activeCell="A12" sqref="A12:D16"/>
    </sheetView>
  </sheetViews>
  <sheetFormatPr defaultColWidth="0" defaultRowHeight="12.75" customHeight="1" zeroHeight="1" x14ac:dyDescent="0.25"/>
  <cols>
    <col min="1" max="27" width="9" style="60" customWidth="1"/>
    <col min="28" max="16384" width="9" style="60" hidden="1"/>
  </cols>
  <sheetData>
    <row r="1" spans="1:9" ht="12.5" x14ac:dyDescent="0.25"/>
    <row r="2" spans="1:9" ht="19.5" customHeight="1" x14ac:dyDescent="0.25">
      <c r="B2" s="87"/>
      <c r="C2" s="87"/>
      <c r="D2" s="87"/>
      <c r="E2" s="87"/>
      <c r="F2" s="87"/>
      <c r="G2" s="87"/>
      <c r="H2" s="87"/>
      <c r="I2" s="87"/>
    </row>
    <row r="3" spans="1:9" ht="12.75" customHeight="1" x14ac:dyDescent="0.25">
      <c r="B3" s="86"/>
      <c r="C3" s="86"/>
      <c r="D3" s="86"/>
      <c r="E3" s="86"/>
    </row>
    <row r="4" spans="1:9" ht="12.75" customHeight="1" x14ac:dyDescent="0.25">
      <c r="A4" s="86"/>
      <c r="B4" s="86"/>
      <c r="C4" s="86"/>
      <c r="D4" s="86"/>
      <c r="E4" s="86"/>
    </row>
    <row r="5" spans="1:9" ht="12.75" customHeight="1" x14ac:dyDescent="0.25">
      <c r="A5" s="86"/>
      <c r="B5" s="86"/>
      <c r="C5" s="86"/>
      <c r="D5" s="86"/>
      <c r="E5" s="86"/>
    </row>
    <row r="6" spans="1:9" ht="12.75" customHeight="1" x14ac:dyDescent="0.25">
      <c r="A6" s="86"/>
      <c r="B6" s="86"/>
      <c r="C6" s="86"/>
      <c r="D6" s="86"/>
      <c r="E6" s="86"/>
    </row>
    <row r="7" spans="1:9" ht="12.75" customHeight="1" x14ac:dyDescent="0.25">
      <c r="A7" s="86"/>
      <c r="B7" s="86"/>
      <c r="C7" s="86"/>
      <c r="D7" s="86"/>
      <c r="E7" s="86"/>
    </row>
    <row r="8" spans="1:9" ht="12.75" customHeight="1" x14ac:dyDescent="0.25">
      <c r="C8" s="85"/>
      <c r="D8" s="85"/>
      <c r="E8" s="85"/>
      <c r="F8" s="85"/>
      <c r="G8" s="85"/>
    </row>
    <row r="9" spans="1:9" ht="12.75" customHeight="1" x14ac:dyDescent="0.25">
      <c r="B9" s="85"/>
      <c r="C9" s="85"/>
      <c r="D9" s="85"/>
      <c r="E9" s="85"/>
      <c r="F9" s="85"/>
      <c r="G9" s="85"/>
    </row>
    <row r="10" spans="1:9" ht="12.75" customHeight="1" x14ac:dyDescent="0.25">
      <c r="B10" s="85"/>
      <c r="C10" s="85"/>
      <c r="D10" s="85"/>
      <c r="E10" s="85"/>
      <c r="F10" s="85"/>
      <c r="G10" s="85"/>
    </row>
    <row r="11" spans="1:9" ht="12.75" customHeight="1" x14ac:dyDescent="0.25">
      <c r="B11" s="85"/>
      <c r="C11" s="85"/>
      <c r="D11" s="85"/>
      <c r="E11" s="85"/>
      <c r="F11" s="85"/>
      <c r="G11" s="85"/>
    </row>
    <row r="12" spans="1:9" ht="12.75" customHeight="1" x14ac:dyDescent="0.25">
      <c r="A12" s="181" t="str">
        <f>'Resultados - Indicadores Clave'!J40</f>
        <v>4. Tasa de promoción, por género</v>
      </c>
      <c r="B12" s="181"/>
      <c r="C12" s="181"/>
      <c r="D12" s="181"/>
      <c r="E12" s="85"/>
      <c r="F12" s="85"/>
      <c r="G12" s="85"/>
    </row>
    <row r="13" spans="1:9" ht="12.75" customHeight="1" x14ac:dyDescent="0.25">
      <c r="A13" s="181"/>
      <c r="B13" s="181"/>
      <c r="C13" s="181"/>
      <c r="D13" s="181"/>
      <c r="E13" s="85"/>
      <c r="F13" s="85"/>
      <c r="G13" s="85"/>
    </row>
    <row r="14" spans="1:9" ht="12.75" customHeight="1" x14ac:dyDescent="0.25">
      <c r="A14" s="181"/>
      <c r="B14" s="181"/>
      <c r="C14" s="181"/>
      <c r="D14" s="181"/>
      <c r="E14" s="85"/>
      <c r="F14" s="85"/>
      <c r="G14" s="85"/>
    </row>
    <row r="15" spans="1:9" ht="12.75" customHeight="1" x14ac:dyDescent="0.25">
      <c r="A15" s="181"/>
      <c r="B15" s="181"/>
      <c r="C15" s="181"/>
      <c r="D15" s="181"/>
      <c r="E15" s="85"/>
      <c r="F15" s="85"/>
      <c r="G15" s="85"/>
    </row>
    <row r="16" spans="1:9" ht="12.75" customHeight="1" x14ac:dyDescent="0.25">
      <c r="A16" s="181"/>
      <c r="B16" s="181"/>
      <c r="C16" s="181"/>
      <c r="D16" s="181"/>
      <c r="E16" s="85"/>
      <c r="F16" s="85"/>
      <c r="G16" s="85"/>
    </row>
    <row r="17" spans="1:7" ht="12.75" customHeight="1" x14ac:dyDescent="0.25">
      <c r="A17" s="87"/>
      <c r="B17" s="87"/>
      <c r="C17" s="87"/>
      <c r="D17" s="85"/>
      <c r="E17" s="85"/>
      <c r="F17" s="85"/>
      <c r="G17" s="85"/>
    </row>
    <row r="18" spans="1:7" ht="12.75" customHeight="1" x14ac:dyDescent="0.25">
      <c r="A18" s="87"/>
      <c r="B18" s="87"/>
      <c r="C18" s="87"/>
      <c r="D18" s="85"/>
      <c r="E18" s="85"/>
      <c r="F18" s="85"/>
      <c r="G18" s="85"/>
    </row>
    <row r="19" spans="1:7" ht="12.75" customHeight="1" x14ac:dyDescent="0.25">
      <c r="A19" s="87"/>
      <c r="B19" s="87"/>
      <c r="C19" s="87"/>
      <c r="D19" s="85"/>
      <c r="E19" s="85"/>
      <c r="F19" s="85"/>
      <c r="G19" s="85"/>
    </row>
    <row r="20" spans="1:7" ht="12.75" customHeight="1" x14ac:dyDescent="0.25">
      <c r="A20" s="87"/>
      <c r="B20" s="87"/>
      <c r="C20" s="87"/>
      <c r="D20" s="85"/>
      <c r="E20" s="85"/>
      <c r="F20" s="85"/>
      <c r="G20" s="85"/>
    </row>
    <row r="21" spans="1:7" ht="12.75" customHeight="1" x14ac:dyDescent="0.25">
      <c r="A21" s="87"/>
      <c r="B21" s="87"/>
      <c r="C21" s="87"/>
    </row>
    <row r="22" spans="1:7" ht="12.75" customHeight="1" x14ac:dyDescent="0.25">
      <c r="A22" s="87"/>
      <c r="B22" s="87"/>
      <c r="C22" s="87"/>
    </row>
    <row r="23" spans="1:7" ht="12.75" customHeight="1" x14ac:dyDescent="0.25">
      <c r="A23" s="87"/>
      <c r="B23" s="87"/>
      <c r="C23" s="87"/>
    </row>
    <row r="24" spans="1:7" ht="12.75" customHeight="1" x14ac:dyDescent="0.25">
      <c r="A24" s="87"/>
      <c r="B24" s="87"/>
      <c r="C24" s="87"/>
    </row>
    <row r="25" spans="1:7" ht="12.5" x14ac:dyDescent="0.25"/>
    <row r="26" spans="1:7" ht="12.5" x14ac:dyDescent="0.25"/>
    <row r="27" spans="1:7" ht="12.5" x14ac:dyDescent="0.25"/>
    <row r="28" spans="1:7" ht="12.5" x14ac:dyDescent="0.25"/>
    <row r="29" spans="1:7" ht="12.5" x14ac:dyDescent="0.25"/>
    <row r="30" spans="1:7" ht="12.5" x14ac:dyDescent="0.25"/>
    <row r="31" spans="1:7" ht="12.5" x14ac:dyDescent="0.25"/>
    <row r="32" spans="1:7" ht="12.5" x14ac:dyDescent="0.25"/>
    <row r="33" ht="12.5" x14ac:dyDescent="0.25"/>
    <row r="34" ht="12.5" x14ac:dyDescent="0.25"/>
    <row r="35" ht="12.5" x14ac:dyDescent="0.25"/>
    <row r="36" ht="12.5" x14ac:dyDescent="0.25"/>
    <row r="37" ht="12.5" x14ac:dyDescent="0.25"/>
    <row r="38" ht="12.5" x14ac:dyDescent="0.25"/>
    <row r="39" ht="12.5" x14ac:dyDescent="0.25"/>
  </sheetData>
  <sheetProtection algorithmName="SHA-512" hashValue="98dzqA/V5McV7jO33RXEwh46yg3yzK5wJQkcUGvdfyTnhiClVXuuZgMLeVJFJCtMuLgONj8ul7qhrR9s68bRjA==" saltValue="ZPQIVyQRiP1Y46SSVO1w5Q==" spinCount="100000" sheet="1" scenarios="1"/>
  <mergeCells count="1">
    <mergeCell ref="A12:D16"/>
  </mergeCells>
  <pageMargins left="0.7" right="0.7" top="0.75" bottom="0.75" header="0.3" footer="0.3"/>
  <pageSetup orientation="landscape" horizontalDpi="360" verticalDpi="360" r:id="rId1"/>
  <headerFooter>
    <oddHeader>&amp;L&amp;"Arial,Regular"&amp;8&amp;K05+000FeMa-Meter: Organization Diversity 2A (for insurers)&amp;R&amp;"Arial,Regular"&amp;8&amp;K05+000Graphs: Promotion at key levels</oddHeader>
    <oddFooter>&amp;L&amp;"Arial,Regular"&amp;8&amp;K05+000Developed by: Access to Insurance Initiative&amp;C
&amp;"Arial,Regular"&amp;8&amp;K05+000https://www.a2ii.org/en/home&amp;R&amp;"Arial,Regular"&amp;8&amp;K05+000&amp;P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699DC5-BBB2-41A1-BD23-ECAFEE203006}">
  <dimension ref="A1:AA39"/>
  <sheetViews>
    <sheetView showGridLines="0" zoomScaleNormal="100" workbookViewId="0">
      <selection activeCell="A2" sqref="A2:G3"/>
    </sheetView>
  </sheetViews>
  <sheetFormatPr defaultColWidth="0" defaultRowHeight="12.75" customHeight="1" zeroHeight="1" x14ac:dyDescent="0.25"/>
  <cols>
    <col min="1" max="15" width="9" style="60" customWidth="1"/>
    <col min="16" max="16" width="10.1640625" style="60" customWidth="1"/>
    <col min="17" max="27" width="9" style="60" customWidth="1"/>
    <col min="28" max="16384" width="9" style="60" hidden="1"/>
  </cols>
  <sheetData>
    <row r="1" spans="1:20" ht="12.5" x14ac:dyDescent="0.25"/>
    <row r="2" spans="1:20" ht="19.5" customHeight="1" x14ac:dyDescent="0.25">
      <c r="A2" s="181" t="str">
        <f>'Resultados - Indicadores Clave'!J46</f>
        <v>5. Oportunidades de formación, por género</v>
      </c>
      <c r="B2" s="181"/>
      <c r="C2" s="181"/>
      <c r="D2" s="181"/>
      <c r="E2" s="181"/>
      <c r="F2" s="181"/>
      <c r="G2" s="181"/>
      <c r="H2" s="87"/>
      <c r="I2" s="87"/>
      <c r="N2" s="181" t="str">
        <f>'Resultados - Indicadores Clave'!J50</f>
        <v>6. Posibilidad de brecha salarial entre hombres y mujeres</v>
      </c>
      <c r="O2" s="181"/>
      <c r="P2" s="181"/>
      <c r="Q2" s="181"/>
      <c r="R2" s="181"/>
      <c r="S2" s="181"/>
      <c r="T2" s="181"/>
    </row>
    <row r="3" spans="1:20" ht="12.75" customHeight="1" x14ac:dyDescent="0.25">
      <c r="A3" s="181"/>
      <c r="B3" s="181"/>
      <c r="C3" s="181"/>
      <c r="D3" s="181"/>
      <c r="E3" s="181"/>
      <c r="F3" s="181"/>
      <c r="G3" s="181"/>
      <c r="N3" s="181"/>
      <c r="O3" s="181"/>
      <c r="P3" s="181"/>
      <c r="Q3" s="181"/>
      <c r="R3" s="181"/>
      <c r="S3" s="181"/>
      <c r="T3" s="181"/>
    </row>
    <row r="4" spans="1:20" ht="12.75" customHeight="1" x14ac:dyDescent="0.25">
      <c r="A4" s="86"/>
      <c r="B4" s="86"/>
      <c r="C4" s="86"/>
      <c r="D4" s="86"/>
      <c r="E4" s="86"/>
    </row>
    <row r="5" spans="1:20" ht="12.75" customHeight="1" x14ac:dyDescent="0.25">
      <c r="A5" s="86"/>
      <c r="B5" s="86"/>
      <c r="C5" s="86"/>
      <c r="D5" s="86"/>
      <c r="E5" s="86"/>
    </row>
    <row r="6" spans="1:20" ht="12.75" customHeight="1" x14ac:dyDescent="0.25"/>
    <row r="7" spans="1:20" ht="12.75" customHeight="1" x14ac:dyDescent="0.35">
      <c r="O7" s="106" t="s">
        <v>103</v>
      </c>
    </row>
    <row r="8" spans="1:20" ht="12.75" customHeight="1" x14ac:dyDescent="0.25">
      <c r="C8" s="85"/>
      <c r="D8" s="85"/>
      <c r="E8" s="85"/>
      <c r="F8" s="85"/>
      <c r="G8" s="85"/>
    </row>
    <row r="9" spans="1:20" ht="12.75" customHeight="1" x14ac:dyDescent="0.25">
      <c r="B9" s="85"/>
      <c r="C9" s="85"/>
      <c r="D9" s="85"/>
      <c r="E9" s="85"/>
      <c r="F9" s="85"/>
      <c r="G9" s="85"/>
    </row>
    <row r="10" spans="1:20" ht="12.75" customHeight="1" x14ac:dyDescent="0.25">
      <c r="B10" s="85"/>
      <c r="C10" s="85"/>
      <c r="D10" s="85"/>
      <c r="E10" s="85"/>
      <c r="F10" s="85"/>
      <c r="G10" s="85"/>
    </row>
    <row r="11" spans="1:20" ht="12.75" customHeight="1" x14ac:dyDescent="0.25">
      <c r="B11" s="85"/>
      <c r="C11" s="85"/>
      <c r="D11" s="85"/>
      <c r="E11" s="85"/>
      <c r="F11" s="85"/>
      <c r="G11" s="85"/>
    </row>
    <row r="12" spans="1:20" ht="12.75" customHeight="1" x14ac:dyDescent="0.25">
      <c r="B12" s="87"/>
      <c r="C12" s="87"/>
      <c r="D12" s="85"/>
      <c r="E12" s="85"/>
      <c r="F12" s="85"/>
      <c r="G12" s="85"/>
    </row>
    <row r="13" spans="1:20" ht="12.75" customHeight="1" x14ac:dyDescent="0.25">
      <c r="A13" s="87"/>
      <c r="B13" s="87"/>
      <c r="C13" s="87"/>
      <c r="D13" s="85"/>
      <c r="E13" s="85"/>
      <c r="F13" s="85"/>
      <c r="G13" s="85"/>
    </row>
    <row r="14" spans="1:20" ht="12.75" customHeight="1" x14ac:dyDescent="0.25">
      <c r="A14" s="87"/>
      <c r="B14" s="87"/>
      <c r="C14" s="87"/>
      <c r="D14" s="85"/>
      <c r="E14" s="85"/>
      <c r="F14" s="85"/>
      <c r="G14" s="85"/>
    </row>
    <row r="15" spans="1:20" ht="12.75" customHeight="1" x14ac:dyDescent="0.25">
      <c r="A15" s="87"/>
      <c r="B15" s="87"/>
      <c r="C15" s="87"/>
      <c r="D15" s="85"/>
      <c r="E15" s="85"/>
      <c r="F15" s="85"/>
      <c r="G15" s="85"/>
    </row>
    <row r="16" spans="1:20" ht="12.75" customHeight="1" x14ac:dyDescent="0.25">
      <c r="A16" s="87"/>
      <c r="B16" s="87"/>
      <c r="C16" s="87"/>
      <c r="D16" s="85"/>
      <c r="E16" s="85"/>
      <c r="F16" s="85"/>
      <c r="G16" s="85"/>
    </row>
    <row r="17" spans="1:19" ht="12.75" customHeight="1" x14ac:dyDescent="0.25">
      <c r="A17" s="87"/>
      <c r="B17" s="87"/>
      <c r="C17" s="87"/>
      <c r="D17" s="85"/>
      <c r="E17" s="85"/>
      <c r="F17" s="85"/>
      <c r="G17" s="85"/>
    </row>
    <row r="18" spans="1:19" ht="12.75" customHeight="1" x14ac:dyDescent="0.25">
      <c r="A18" s="87"/>
      <c r="B18" s="87"/>
      <c r="C18" s="87"/>
      <c r="D18" s="85"/>
      <c r="E18" s="85"/>
      <c r="F18" s="85"/>
      <c r="G18" s="85"/>
    </row>
    <row r="19" spans="1:19" ht="12.75" customHeight="1" x14ac:dyDescent="0.25">
      <c r="A19" s="87"/>
      <c r="B19" s="87"/>
      <c r="C19" s="87"/>
      <c r="D19" s="85"/>
      <c r="E19" s="85"/>
      <c r="F19" s="85"/>
      <c r="G19" s="85"/>
    </row>
    <row r="20" spans="1:19" ht="12.75" customHeight="1" x14ac:dyDescent="0.25">
      <c r="A20" s="87"/>
      <c r="B20" s="87"/>
      <c r="C20" s="87"/>
      <c r="D20" s="85"/>
      <c r="E20" s="85"/>
      <c r="F20" s="85"/>
      <c r="G20" s="85"/>
    </row>
    <row r="21" spans="1:19" ht="12.75" customHeight="1" x14ac:dyDescent="0.25">
      <c r="A21" s="87"/>
      <c r="B21" s="87"/>
      <c r="C21" s="87"/>
    </row>
    <row r="22" spans="1:19" ht="12.75" customHeight="1" x14ac:dyDescent="0.25">
      <c r="A22" s="87"/>
      <c r="B22" s="87"/>
      <c r="C22" s="87"/>
    </row>
    <row r="23" spans="1:19" ht="12.75" customHeight="1" x14ac:dyDescent="0.25">
      <c r="A23" s="87"/>
      <c r="B23" s="87"/>
      <c r="C23" s="87"/>
    </row>
    <row r="24" spans="1:19" ht="12.75" customHeight="1" x14ac:dyDescent="0.25">
      <c r="A24" s="87"/>
      <c r="B24" s="87"/>
      <c r="C24" s="87"/>
    </row>
    <row r="25" spans="1:19" ht="12.5" x14ac:dyDescent="0.25"/>
    <row r="26" spans="1:19" ht="54" x14ac:dyDescent="0.35">
      <c r="O26" s="107"/>
      <c r="P26" s="108" t="s">
        <v>104</v>
      </c>
      <c r="R26" s="89" t="str">
        <f>'Resultados - Indicadores Clave'!M51</f>
        <v>NA</v>
      </c>
      <c r="S26" s="88" t="str">
        <f>'Resultados - Indicadores Clave'!N51</f>
        <v>NA</v>
      </c>
    </row>
    <row r="27" spans="1:19" ht="12.5" x14ac:dyDescent="0.25"/>
    <row r="28" spans="1:19" ht="12.5" x14ac:dyDescent="0.25"/>
    <row r="29" spans="1:19" ht="12.5" x14ac:dyDescent="0.25"/>
    <row r="30" spans="1:19" ht="12.5" x14ac:dyDescent="0.25"/>
    <row r="31" spans="1:19" ht="12.5" x14ac:dyDescent="0.25"/>
    <row r="32" spans="1:19" ht="12.5" x14ac:dyDescent="0.25"/>
    <row r="33" ht="12.5" x14ac:dyDescent="0.25"/>
    <row r="34" ht="12.5" x14ac:dyDescent="0.25"/>
    <row r="35" ht="12.5" x14ac:dyDescent="0.25"/>
    <row r="36" ht="12.5" x14ac:dyDescent="0.25"/>
    <row r="37" ht="12.5" x14ac:dyDescent="0.25"/>
    <row r="38" ht="12.5" x14ac:dyDescent="0.25"/>
    <row r="39" ht="12.5" x14ac:dyDescent="0.25"/>
  </sheetData>
  <sheetProtection algorithmName="SHA-512" hashValue="JM4YsQNlJcB97qzy4mgOPPLuDp7ZJGJKdOsUAAjEY66+Q+OJCaLYxbBp3mNEMVKuzvwQSWFvMXo+sM2S/mNudw==" saltValue="pg2l8c3FRJuF1X5Ais8hEQ==" spinCount="100000" sheet="1" scenarios="1"/>
  <mergeCells count="2">
    <mergeCell ref="A2:G3"/>
    <mergeCell ref="N2:T3"/>
  </mergeCells>
  <pageMargins left="0.7" right="0.7" top="0.75" bottom="0.75" header="0.3" footer="0.3"/>
  <pageSetup orientation="landscape" horizontalDpi="360" verticalDpi="360" r:id="rId1"/>
  <headerFooter>
    <oddHeader>&amp;L&amp;"Arial,Regular"&amp;8&amp;K05+000FeMa-Meter: Organization Diversity 2A (for insurers)&amp;R&amp;"Arial,Regular"&amp;8&amp;K05+000Graphs: Training opportunity and Gender Pay Equity</oddHeader>
    <oddFooter>&amp;L&amp;"Arial,Regular"&amp;8&amp;K05+000Developed by: Access to Insurance Initiative&amp;C&amp;"Arial,Regular"&amp;8&amp;K05+000
https://www.a2ii.org/en/home&amp;R&amp;"Arial,Regular"&amp;8&amp;K05+000&amp;P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93139-D140-4E68-9A62-989153FBCEAF}">
  <sheetPr>
    <tabColor theme="1"/>
  </sheetPr>
  <dimension ref="A1:D31"/>
  <sheetViews>
    <sheetView workbookViewId="0">
      <selection activeCell="C21" sqref="C21"/>
    </sheetView>
  </sheetViews>
  <sheetFormatPr defaultColWidth="11.08203125" defaultRowHeight="14" x14ac:dyDescent="0.35"/>
  <cols>
    <col min="1" max="1" width="17.83203125" style="8" customWidth="1"/>
    <col min="2" max="2" width="39.08203125" style="8" customWidth="1"/>
    <col min="3" max="3" width="20" style="8" bestFit="1" customWidth="1"/>
    <col min="4" max="4" width="38.33203125" style="8" customWidth="1"/>
    <col min="5" max="16384" width="11.08203125" style="8"/>
  </cols>
  <sheetData>
    <row r="1" spans="1:4" x14ac:dyDescent="0.3">
      <c r="A1" s="13" t="s">
        <v>2</v>
      </c>
      <c r="C1" s="73" t="s">
        <v>3</v>
      </c>
      <c r="D1" s="92" t="s">
        <v>12</v>
      </c>
    </row>
    <row r="2" spans="1:4" x14ac:dyDescent="0.3">
      <c r="A2" s="8" t="s">
        <v>105</v>
      </c>
      <c r="C2" s="73"/>
      <c r="D2" s="92" t="s">
        <v>13</v>
      </c>
    </row>
    <row r="3" spans="1:4" x14ac:dyDescent="0.3">
      <c r="A3" s="8" t="s">
        <v>4</v>
      </c>
      <c r="C3" s="73"/>
      <c r="D3" s="92" t="s">
        <v>14</v>
      </c>
    </row>
    <row r="4" spans="1:4" x14ac:dyDescent="0.3">
      <c r="A4" s="8" t="s">
        <v>119</v>
      </c>
      <c r="C4" s="73"/>
      <c r="D4" s="92" t="s">
        <v>15</v>
      </c>
    </row>
    <row r="5" spans="1:4" x14ac:dyDescent="0.3">
      <c r="A5" s="8" t="s">
        <v>106</v>
      </c>
      <c r="C5" s="73"/>
      <c r="D5" s="92" t="s">
        <v>16</v>
      </c>
    </row>
    <row r="6" spans="1:4" x14ac:dyDescent="0.3">
      <c r="C6" s="73"/>
      <c r="D6" s="92" t="s">
        <v>17</v>
      </c>
    </row>
    <row r="7" spans="1:4" x14ac:dyDescent="0.3">
      <c r="C7" s="73"/>
      <c r="D7" s="92" t="s">
        <v>18</v>
      </c>
    </row>
    <row r="8" spans="1:4" x14ac:dyDescent="0.3">
      <c r="A8" s="182" t="s">
        <v>1</v>
      </c>
      <c r="B8" s="182"/>
      <c r="C8" s="73"/>
      <c r="D8" s="73"/>
    </row>
    <row r="9" spans="1:4" x14ac:dyDescent="0.3">
      <c r="A9" s="9">
        <v>0</v>
      </c>
      <c r="B9" s="8" t="s">
        <v>115</v>
      </c>
      <c r="C9" s="73" t="s">
        <v>5</v>
      </c>
      <c r="D9" s="92" t="s">
        <v>19</v>
      </c>
    </row>
    <row r="10" spans="1:4" x14ac:dyDescent="0.3">
      <c r="A10" s="9">
        <v>0.7</v>
      </c>
      <c r="B10" s="8" t="s">
        <v>116</v>
      </c>
      <c r="C10" s="73"/>
      <c r="D10" s="92" t="s">
        <v>20</v>
      </c>
    </row>
    <row r="11" spans="1:4" x14ac:dyDescent="0.3">
      <c r="A11" s="9">
        <v>0.8</v>
      </c>
      <c r="B11" s="8" t="s">
        <v>117</v>
      </c>
      <c r="C11" s="73"/>
      <c r="D11" s="92" t="s">
        <v>21</v>
      </c>
    </row>
    <row r="12" spans="1:4" x14ac:dyDescent="0.35">
      <c r="A12" s="9">
        <v>0.9</v>
      </c>
      <c r="B12" s="8" t="s">
        <v>118</v>
      </c>
    </row>
    <row r="14" spans="1:4" ht="28" x14ac:dyDescent="0.35">
      <c r="C14" s="8" t="s">
        <v>6</v>
      </c>
      <c r="D14" s="8" t="s">
        <v>107</v>
      </c>
    </row>
    <row r="15" spans="1:4" x14ac:dyDescent="0.35">
      <c r="A15" s="182" t="s">
        <v>7</v>
      </c>
      <c r="B15" s="182"/>
      <c r="D15" s="8" t="s">
        <v>8</v>
      </c>
    </row>
    <row r="16" spans="1:4" x14ac:dyDescent="0.35">
      <c r="A16" s="8">
        <v>0</v>
      </c>
      <c r="B16" s="8" t="s">
        <v>109</v>
      </c>
      <c r="D16" s="8" t="s">
        <v>9</v>
      </c>
    </row>
    <row r="17" spans="1:4" x14ac:dyDescent="0.35">
      <c r="A17" s="10">
        <v>15</v>
      </c>
      <c r="B17" s="8" t="s">
        <v>110</v>
      </c>
      <c r="D17" s="8" t="s">
        <v>108</v>
      </c>
    </row>
    <row r="18" spans="1:4" x14ac:dyDescent="0.35">
      <c r="A18" s="10">
        <v>30</v>
      </c>
      <c r="B18" s="8" t="s">
        <v>111</v>
      </c>
    </row>
    <row r="19" spans="1:4" x14ac:dyDescent="0.35">
      <c r="A19" s="11"/>
    </row>
    <row r="22" spans="1:4" x14ac:dyDescent="0.35">
      <c r="A22" s="182" t="s">
        <v>10</v>
      </c>
      <c r="B22" s="182"/>
    </row>
    <row r="23" spans="1:4" x14ac:dyDescent="0.35">
      <c r="A23" s="8">
        <v>0</v>
      </c>
      <c r="B23" s="8" t="s">
        <v>109</v>
      </c>
    </row>
    <row r="24" spans="1:4" x14ac:dyDescent="0.35">
      <c r="A24" s="10">
        <v>5</v>
      </c>
      <c r="B24" s="8" t="s">
        <v>110</v>
      </c>
    </row>
    <row r="25" spans="1:4" x14ac:dyDescent="0.35">
      <c r="A25" s="10">
        <v>10</v>
      </c>
      <c r="B25" s="8" t="s">
        <v>111</v>
      </c>
    </row>
    <row r="28" spans="1:4" x14ac:dyDescent="0.35">
      <c r="A28" s="182" t="s">
        <v>11</v>
      </c>
      <c r="B28" s="182"/>
    </row>
    <row r="29" spans="1:4" x14ac:dyDescent="0.35">
      <c r="A29" s="11">
        <v>0</v>
      </c>
      <c r="B29" s="8" t="s">
        <v>112</v>
      </c>
    </row>
    <row r="30" spans="1:4" x14ac:dyDescent="0.35">
      <c r="A30" s="11">
        <v>0.05</v>
      </c>
      <c r="B30" s="8" t="s">
        <v>113</v>
      </c>
    </row>
    <row r="31" spans="1:4" x14ac:dyDescent="0.35">
      <c r="A31" s="12">
        <v>0.1</v>
      </c>
      <c r="B31" s="8" t="s">
        <v>114</v>
      </c>
    </row>
  </sheetData>
  <sheetProtection algorithmName="SHA-512" hashValue="aB7MCv+J/ctgxHqud1GJvmjKlSiVEFBQKlenE5o11vElRywGiK62TIo53RtchkSob55L5sYKUhST5HJsWgPkfw==" saltValue="Ppdkv1JjW7Su9aMcci90tA==" spinCount="100000" sheet="1" objects="1" scenarios="1" selectLockedCells="1" selectUnlockedCells="1"/>
  <mergeCells count="4">
    <mergeCell ref="A8:B8"/>
    <mergeCell ref="A15:B15"/>
    <mergeCell ref="A22:B22"/>
    <mergeCell ref="A28:B2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ef16fe3-7a92-428f-ad3f-e1b66351af8e">
      <Terms xmlns="http://schemas.microsoft.com/office/infopath/2007/PartnerControls"/>
    </lcf76f155ced4ddcb4097134ff3c332f>
    <TaxCatchAll xmlns="2cf64519-2d61-4cc1-88c7-80352ecf6c0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D266DA9A2F1ABC4BBBF3E8785D181140" ma:contentTypeVersion="13" ma:contentTypeDescription="Ein neues Dokument erstellen." ma:contentTypeScope="" ma:versionID="646c88a83448484ff32418f8e93d62c3">
  <xsd:schema xmlns:xsd="http://www.w3.org/2001/XMLSchema" xmlns:xs="http://www.w3.org/2001/XMLSchema" xmlns:p="http://schemas.microsoft.com/office/2006/metadata/properties" xmlns:ns2="eef16fe3-7a92-428f-ad3f-e1b66351af8e" xmlns:ns3="2cf64519-2d61-4cc1-88c7-80352ecf6c0e" targetNamespace="http://schemas.microsoft.com/office/2006/metadata/properties" ma:root="true" ma:fieldsID="36809786bbab7592bf7722dbbbc0c4e8" ns2:_="" ns3:_="">
    <xsd:import namespace="eef16fe3-7a92-428f-ad3f-e1b66351af8e"/>
    <xsd:import namespace="2cf64519-2d61-4cc1-88c7-80352ecf6c0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ef16fe3-7a92-428f-ad3f-e1b66351af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Bildmarkierungen" ma:readOnly="false" ma:fieldId="{5cf76f15-5ced-4ddc-b409-7134ff3c332f}" ma:taxonomyMulti="true" ma:sspId="0aed264e-563a-469a-8ebe-271e849ec10c"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cf64519-2d61-4cc1-88c7-80352ecf6c0e" elementFormDefault="qualified">
    <xsd:import namespace="http://schemas.microsoft.com/office/2006/documentManagement/types"/>
    <xsd:import namespace="http://schemas.microsoft.com/office/infopath/2007/PartnerControls"/>
    <xsd:element name="SharedWithUsers" ma:index="1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Freigegeben für - Details" ma:internalName="SharedWithDetails" ma:readOnly="true">
      <xsd:simpleType>
        <xsd:restriction base="dms:Note">
          <xsd:maxLength value="255"/>
        </xsd:restriction>
      </xsd:simpleType>
    </xsd:element>
    <xsd:element name="TaxCatchAll" ma:index="16" nillable="true" ma:displayName="Taxonomy Catch All Column" ma:hidden="true" ma:list="{8ac028b7-e2c6-4e7c-a96f-6011c7c435a7}" ma:internalName="TaxCatchAll" ma:showField="CatchAllData" ma:web="2cf64519-2d61-4cc1-88c7-80352ecf6c0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BA91ED8-7F7A-4C90-A815-FFDED58EE38B}">
  <ds:schemaRefs>
    <ds:schemaRef ds:uri="http://schemas.microsoft.com/office/2006/metadata/properties"/>
    <ds:schemaRef ds:uri="http://schemas.microsoft.com/office/infopath/2007/PartnerControls"/>
    <ds:schemaRef ds:uri="eef16fe3-7a92-428f-ad3f-e1b66351af8e"/>
    <ds:schemaRef ds:uri="2cf64519-2d61-4cc1-88c7-80352ecf6c0e"/>
  </ds:schemaRefs>
</ds:datastoreItem>
</file>

<file path=customXml/itemProps2.xml><?xml version="1.0" encoding="utf-8"?>
<ds:datastoreItem xmlns:ds="http://schemas.openxmlformats.org/officeDocument/2006/customXml" ds:itemID="{CB76B1D1-6B0B-4EF7-A165-E2D5C9E4ABEE}">
  <ds:schemaRefs>
    <ds:schemaRef ds:uri="http://schemas.microsoft.com/sharepoint/v3/contenttype/forms"/>
  </ds:schemaRefs>
</ds:datastoreItem>
</file>

<file path=customXml/itemProps3.xml><?xml version="1.0" encoding="utf-8"?>
<ds:datastoreItem xmlns:ds="http://schemas.openxmlformats.org/officeDocument/2006/customXml" ds:itemID="{85EA32F0-F8FC-485D-8341-F15FA163BA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f16fe3-7a92-428f-ad3f-e1b66351af8e"/>
    <ds:schemaRef ds:uri="2cf64519-2d61-4cc1-88c7-80352ecf6c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INPUT</vt:lpstr>
      <vt:lpstr>Output para los reguladores</vt:lpstr>
      <vt:lpstr>Resultados - Indicadores Clave</vt:lpstr>
      <vt:lpstr>Gráficos - Diversidad de género</vt:lpstr>
      <vt:lpstr>Gráficos - Recién contratados</vt:lpstr>
      <vt:lpstr>Gráficos - Rotación de personal</vt:lpstr>
      <vt:lpstr>Gráficos - Promoción</vt:lpstr>
      <vt:lpstr>Gráficos - Formación y equidad </vt:lpstr>
      <vt:lpstr>Backend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Shilpi Shastri</dc:creator>
  <cp:keywords/>
  <dc:description/>
  <cp:lastModifiedBy>Sisnowski, Joscha GIZ</cp:lastModifiedBy>
  <cp:revision/>
  <dcterms:created xsi:type="dcterms:W3CDTF">2023-12-07T02:41:06Z</dcterms:created>
  <dcterms:modified xsi:type="dcterms:W3CDTF">2024-07-17T08:52:44Z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0x010100D266DA9A2F1ABC4BBBF3E8785D181140</vt:lpwstr>
  </property>
  <property fmtid="{D5CDD505-2E9C-101B-9397-08002B2CF9AE}" pid="3" name="MediaServiceImageTags">
    <vt:lpwstr/>
  </property>
  <property fmtid="{D5CDD505-2E9C-101B-9397-08002B2CF9AE}" pid="4" name="Order">
    <vt:r8>5200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