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7.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izonline-my.sharepoint.com/personal/joscha_sisnowski_giz_de/Documents/Desktop/FeMa-Meter Spanish FINAL/Tool/"/>
    </mc:Choice>
  </mc:AlternateContent>
  <xr:revisionPtr revIDLastSave="312" documentId="8_{77C2A301-AD0D-4B18-9F49-B2B521CDD308}" xr6:coauthVersionLast="47" xr6:coauthVersionMax="47" xr10:uidLastSave="{EE9295A6-BC19-418F-BC94-99D3AB2233AD}"/>
  <bookViews>
    <workbookView xWindow="28680" yWindow="-120" windowWidth="20640" windowHeight="11040" tabRatio="766" xr2:uid="{193C319C-B472-4920-A952-742D9B2E7B99}"/>
  </bookViews>
  <sheets>
    <sheet name="INPUT" sheetId="1" r:id="rId1"/>
    <sheet name="Output para los reguladores" sheetId="5" r:id="rId2"/>
    <sheet name="Resultados - Indicadores Clave" sheetId="3" r:id="rId3"/>
    <sheet name="Gráficos - Accidentes y Salud" sheetId="4" r:id="rId4"/>
    <sheet name="Gráficos - Vida y Ahorro " sheetId="6" r:id="rId5"/>
    <sheet name=" Gráficos - Pequeñas Empresas" sheetId="7" r:id="rId6"/>
    <sheet name="Gráfico - Climáticos y Agrícola" sheetId="8" r:id="rId7"/>
    <sheet name="Backend" sheetId="2"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5" l="1"/>
  <c r="L4" i="5"/>
  <c r="M4" i="5"/>
  <c r="N4" i="5"/>
  <c r="O4" i="5"/>
  <c r="A6" i="8"/>
  <c r="A6" i="7"/>
  <c r="A6" i="6"/>
  <c r="A6" i="4"/>
  <c r="B4" i="5"/>
  <c r="B85" i="3"/>
  <c r="B83" i="3"/>
  <c r="B81" i="3"/>
  <c r="B79" i="3"/>
  <c r="B77" i="3"/>
  <c r="B75" i="3"/>
  <c r="B73" i="3"/>
  <c r="B66" i="3"/>
  <c r="B64" i="3"/>
  <c r="B62" i="3"/>
  <c r="B60" i="3"/>
  <c r="B58" i="3"/>
  <c r="B56" i="3"/>
  <c r="B51" i="3"/>
  <c r="B49" i="3"/>
  <c r="B47" i="3"/>
  <c r="B45" i="3"/>
  <c r="B43" i="3"/>
  <c r="B41" i="3"/>
  <c r="B39" i="3"/>
  <c r="B34" i="3"/>
  <c r="B32" i="3"/>
  <c r="B30" i="3"/>
  <c r="B28" i="3"/>
  <c r="B26" i="3"/>
  <c r="B24" i="3"/>
  <c r="B22" i="3"/>
  <c r="EQ4" i="5"/>
  <c r="ER4" i="5"/>
  <c r="ES4" i="5"/>
  <c r="EP4" i="5"/>
  <c r="EL4" i="5"/>
  <c r="EM4" i="5"/>
  <c r="EN4" i="5"/>
  <c r="EK4" i="5"/>
  <c r="EG4" i="5"/>
  <c r="EH4" i="5"/>
  <c r="EI4" i="5"/>
  <c r="EF4" i="5"/>
  <c r="EB4" i="5"/>
  <c r="EC4" i="5"/>
  <c r="ED4" i="5"/>
  <c r="EA4" i="5"/>
  <c r="DW4" i="5"/>
  <c r="DX4" i="5"/>
  <c r="DY4" i="5"/>
  <c r="DV4" i="5"/>
  <c r="DR4" i="5"/>
  <c r="DS4" i="5"/>
  <c r="DT4" i="5"/>
  <c r="DQ4" i="5"/>
  <c r="DM4" i="5"/>
  <c r="DN4" i="5"/>
  <c r="DO4" i="5"/>
  <c r="DL4" i="5"/>
  <c r="DH4" i="5"/>
  <c r="DI4" i="5"/>
  <c r="DJ4" i="5"/>
  <c r="DG4" i="5"/>
  <c r="DC4" i="5"/>
  <c r="DD4" i="5"/>
  <c r="DE4" i="5"/>
  <c r="DB4" i="5"/>
  <c r="CX4" i="5"/>
  <c r="CY4" i="5"/>
  <c r="CZ4" i="5"/>
  <c r="CW4" i="5"/>
  <c r="CS4" i="5"/>
  <c r="CT4" i="5"/>
  <c r="CU4" i="5"/>
  <c r="CR4" i="5"/>
  <c r="CN4" i="5"/>
  <c r="CO4" i="5"/>
  <c r="CP4" i="5"/>
  <c r="CM4" i="5"/>
  <c r="CI4" i="5"/>
  <c r="CJ4" i="5"/>
  <c r="CK4" i="5"/>
  <c r="CH4" i="5"/>
  <c r="CD4" i="5"/>
  <c r="CE4" i="5"/>
  <c r="CF4" i="5"/>
  <c r="CC4" i="5"/>
  <c r="BY4" i="5"/>
  <c r="BZ4" i="5"/>
  <c r="CA4" i="5"/>
  <c r="BX4" i="5"/>
  <c r="BT4" i="5"/>
  <c r="BU4" i="5"/>
  <c r="BV4" i="5"/>
  <c r="BS4" i="5"/>
  <c r="BO4" i="5"/>
  <c r="BP4" i="5"/>
  <c r="BQ4" i="5"/>
  <c r="BN4" i="5"/>
  <c r="BJ4" i="5"/>
  <c r="BK4" i="5"/>
  <c r="BL4" i="5"/>
  <c r="BI4" i="5"/>
  <c r="BE4" i="5"/>
  <c r="BF4" i="5"/>
  <c r="BG4" i="5"/>
  <c r="BD4" i="5"/>
  <c r="AZ4" i="5"/>
  <c r="BA4" i="5"/>
  <c r="BB4" i="5"/>
  <c r="AY4" i="5"/>
  <c r="AU4" i="5"/>
  <c r="AV4" i="5"/>
  <c r="AW4" i="5"/>
  <c r="AT4" i="5"/>
  <c r="AP4" i="5"/>
  <c r="AQ4" i="5"/>
  <c r="AR4" i="5"/>
  <c r="AO4" i="5"/>
  <c r="AK4" i="5"/>
  <c r="AL4" i="5"/>
  <c r="AM4" i="5"/>
  <c r="AJ4" i="5"/>
  <c r="AF4" i="5"/>
  <c r="AG4" i="5"/>
  <c r="AH4" i="5"/>
  <c r="AE4" i="5"/>
  <c r="AA4" i="5"/>
  <c r="AB4" i="5"/>
  <c r="AC4" i="5"/>
  <c r="Z4" i="5"/>
  <c r="V4" i="5"/>
  <c r="W4" i="5"/>
  <c r="X4" i="5"/>
  <c r="U4" i="5"/>
  <c r="Q4" i="5"/>
  <c r="R4" i="5"/>
  <c r="S4" i="5"/>
  <c r="P4" i="5"/>
  <c r="J4" i="5"/>
  <c r="H4" i="5"/>
  <c r="G4" i="5"/>
  <c r="F4" i="5"/>
  <c r="E4" i="5"/>
  <c r="D4" i="5"/>
  <c r="C4" i="5"/>
  <c r="G85" i="3" l="1"/>
  <c r="F85" i="3"/>
  <c r="E85" i="3"/>
  <c r="D85" i="3"/>
  <c r="G83" i="3"/>
  <c r="F83" i="3"/>
  <c r="E83" i="3"/>
  <c r="D83" i="3"/>
  <c r="G81" i="3"/>
  <c r="F81" i="3"/>
  <c r="E81" i="3"/>
  <c r="D81" i="3"/>
  <c r="G79" i="3"/>
  <c r="F79" i="3"/>
  <c r="E79" i="3"/>
  <c r="D79" i="3"/>
  <c r="G77" i="3"/>
  <c r="F77" i="3"/>
  <c r="E77" i="3"/>
  <c r="D77" i="3"/>
  <c r="G75" i="3"/>
  <c r="F75" i="3"/>
  <c r="E75" i="3"/>
  <c r="D75" i="3"/>
  <c r="E73" i="3"/>
  <c r="F73" i="3"/>
  <c r="G73" i="3"/>
  <c r="D73" i="3"/>
  <c r="G68" i="3"/>
  <c r="F68" i="3"/>
  <c r="E68" i="3"/>
  <c r="D68" i="3"/>
  <c r="G66" i="3"/>
  <c r="F66" i="3"/>
  <c r="E66" i="3"/>
  <c r="D66" i="3"/>
  <c r="G64" i="3"/>
  <c r="F64" i="3"/>
  <c r="E64" i="3"/>
  <c r="D64" i="3"/>
  <c r="G62" i="3"/>
  <c r="F62" i="3"/>
  <c r="E62" i="3"/>
  <c r="D62" i="3"/>
  <c r="G60" i="3"/>
  <c r="F60" i="3"/>
  <c r="E60" i="3"/>
  <c r="D60" i="3"/>
  <c r="G58" i="3"/>
  <c r="F58" i="3"/>
  <c r="E58" i="3"/>
  <c r="D58" i="3"/>
  <c r="E56" i="3"/>
  <c r="F56" i="3"/>
  <c r="G56" i="3"/>
  <c r="D56" i="3"/>
  <c r="G51" i="3"/>
  <c r="F51" i="3"/>
  <c r="E51" i="3"/>
  <c r="D51" i="3"/>
  <c r="G49" i="3"/>
  <c r="F49" i="3"/>
  <c r="E49" i="3"/>
  <c r="D49" i="3"/>
  <c r="G47" i="3"/>
  <c r="F47" i="3"/>
  <c r="E47" i="3"/>
  <c r="D47" i="3"/>
  <c r="G45" i="3"/>
  <c r="F45" i="3"/>
  <c r="E45" i="3"/>
  <c r="D45" i="3"/>
  <c r="G43" i="3"/>
  <c r="F43" i="3"/>
  <c r="E43" i="3"/>
  <c r="D43" i="3"/>
  <c r="G41" i="3"/>
  <c r="F41" i="3"/>
  <c r="E41" i="3"/>
  <c r="D41" i="3"/>
  <c r="E39" i="3"/>
  <c r="F39" i="3"/>
  <c r="G39" i="3"/>
  <c r="D39" i="3"/>
  <c r="F22" i="3"/>
  <c r="D22" i="3"/>
  <c r="G34" i="3"/>
  <c r="F34" i="3"/>
  <c r="E34" i="3"/>
  <c r="D34" i="3"/>
  <c r="G32" i="3"/>
  <c r="F32" i="3"/>
  <c r="E32" i="3"/>
  <c r="D32" i="3"/>
  <c r="G30" i="3"/>
  <c r="F30" i="3"/>
  <c r="E30" i="3"/>
  <c r="D30" i="3"/>
  <c r="G28" i="3"/>
  <c r="F28" i="3"/>
  <c r="E28" i="3"/>
  <c r="D28" i="3"/>
  <c r="G26" i="3"/>
  <c r="F26" i="3"/>
  <c r="E26" i="3"/>
  <c r="D26" i="3"/>
  <c r="G24" i="3"/>
  <c r="F24" i="3"/>
  <c r="E24" i="3"/>
  <c r="D24" i="3"/>
  <c r="E22" i="3"/>
  <c r="G22" i="3"/>
  <c r="G2" i="3"/>
  <c r="E2" i="3"/>
  <c r="E1" i="3"/>
  <c r="J78" i="3"/>
  <c r="J61" i="3"/>
  <c r="J44" i="3"/>
  <c r="J27" i="3"/>
  <c r="G33" i="1"/>
  <c r="I4" i="5" s="1"/>
  <c r="H104" i="1"/>
  <c r="ET4" i="5" s="1"/>
  <c r="H102" i="1"/>
  <c r="EO4" i="5" s="1"/>
  <c r="H100" i="1"/>
  <c r="EJ4" i="5" s="1"/>
  <c r="H98" i="1"/>
  <c r="EE4" i="5" s="1"/>
  <c r="H96" i="1"/>
  <c r="DZ4" i="5" s="1"/>
  <c r="H94" i="1"/>
  <c r="DU4" i="5" s="1"/>
  <c r="H92" i="1"/>
  <c r="DP4" i="5" s="1"/>
  <c r="H86" i="1"/>
  <c r="DK4" i="5" s="1"/>
  <c r="H84" i="1"/>
  <c r="DF4" i="5" s="1"/>
  <c r="H82" i="1"/>
  <c r="DA4" i="5" s="1"/>
  <c r="H80" i="1"/>
  <c r="CV4" i="5" s="1"/>
  <c r="H78" i="1"/>
  <c r="CQ4" i="5" s="1"/>
  <c r="H76" i="1"/>
  <c r="CL4" i="5" s="1"/>
  <c r="H74" i="1"/>
  <c r="CG4" i="5" s="1"/>
  <c r="H68" i="1"/>
  <c r="CB4" i="5" s="1"/>
  <c r="H66" i="1"/>
  <c r="BW4" i="5" s="1"/>
  <c r="H64" i="1"/>
  <c r="BR4" i="5" s="1"/>
  <c r="H62" i="1"/>
  <c r="BM4" i="5" s="1"/>
  <c r="H60" i="1"/>
  <c r="BH4" i="5" s="1"/>
  <c r="H58" i="1"/>
  <c r="BC4" i="5" s="1"/>
  <c r="H56" i="1"/>
  <c r="AX4" i="5" s="1"/>
  <c r="H50" i="1"/>
  <c r="AS4" i="5" s="1"/>
  <c r="H48" i="1"/>
  <c r="AN4" i="5" s="1"/>
  <c r="H46" i="1"/>
  <c r="AI4" i="5" s="1"/>
  <c r="H44" i="1"/>
  <c r="AD4" i="5" s="1"/>
  <c r="H42" i="1"/>
  <c r="Y4" i="5" s="1"/>
  <c r="H40" i="1"/>
  <c r="T4" i="5" s="1"/>
  <c r="H38" i="1"/>
  <c r="H66" i="3" l="1"/>
  <c r="J66" i="3" s="1"/>
  <c r="K66" i="3" s="1"/>
  <c r="H56" i="3"/>
  <c r="J56" i="3" s="1"/>
  <c r="K56" i="3" s="1"/>
  <c r="H26" i="3"/>
  <c r="J26" i="3" s="1"/>
  <c r="K26" i="3" s="1"/>
  <c r="H62" i="3"/>
  <c r="H75" i="3"/>
  <c r="J75" i="3" s="1"/>
  <c r="K75" i="3" s="1"/>
  <c r="H28" i="3"/>
  <c r="H85" i="3"/>
  <c r="J85" i="3" s="1"/>
  <c r="K85" i="3" s="1"/>
  <c r="H79" i="3"/>
  <c r="H41" i="3"/>
  <c r="J41" i="3" s="1"/>
  <c r="K41" i="3" s="1"/>
  <c r="H51" i="3"/>
  <c r="J51" i="3" s="1"/>
  <c r="K51" i="3" s="1"/>
  <c r="H64" i="3"/>
  <c r="J64" i="3" s="1"/>
  <c r="K64" i="3" s="1"/>
  <c r="H77" i="3"/>
  <c r="J77" i="3" s="1"/>
  <c r="K77" i="3" s="1"/>
  <c r="H30" i="3"/>
  <c r="J30" i="3" s="1"/>
  <c r="K30" i="3" s="1"/>
  <c r="H32" i="3"/>
  <c r="J32" i="3" s="1"/>
  <c r="K32" i="3" s="1"/>
  <c r="H81" i="3"/>
  <c r="J81" i="3" s="1"/>
  <c r="K81" i="3" s="1"/>
  <c r="H34" i="3"/>
  <c r="J34" i="3" s="1"/>
  <c r="K34" i="3" s="1"/>
  <c r="H47" i="3"/>
  <c r="J47" i="3" s="1"/>
  <c r="K47" i="3" s="1"/>
  <c r="H60" i="3"/>
  <c r="J60" i="3" s="1"/>
  <c r="K60" i="3" s="1"/>
  <c r="H83" i="3"/>
  <c r="J83" i="3" s="1"/>
  <c r="K83" i="3" s="1"/>
  <c r="H43" i="3"/>
  <c r="J43" i="3" s="1"/>
  <c r="K43" i="3" s="1"/>
  <c r="H58" i="3"/>
  <c r="J58" i="3" s="1"/>
  <c r="K58" i="3" s="1"/>
  <c r="H68" i="3"/>
  <c r="J68" i="3" s="1"/>
  <c r="K68" i="3" s="1"/>
  <c r="H73" i="3"/>
  <c r="J73" i="3" s="1"/>
  <c r="K73" i="3" s="1"/>
  <c r="H39" i="3"/>
  <c r="J39" i="3" s="1"/>
  <c r="K39" i="3" s="1"/>
  <c r="H49" i="3"/>
  <c r="J49" i="3" s="1"/>
  <c r="K49" i="3" s="1"/>
  <c r="H22" i="3"/>
  <c r="J22" i="3" s="1"/>
  <c r="K22" i="3" s="1"/>
  <c r="H24" i="3"/>
  <c r="J24" i="3" s="1"/>
  <c r="K24" i="3" s="1"/>
  <c r="H45" i="3"/>
  <c r="M77" i="3" l="1"/>
  <c r="Q77" i="3"/>
  <c r="P77" i="3"/>
  <c r="O77" i="3"/>
  <c r="N77" i="3"/>
  <c r="O73" i="3"/>
  <c r="O75" i="3" s="1"/>
  <c r="N73" i="3"/>
  <c r="N75" i="3" s="1"/>
  <c r="M73" i="3"/>
  <c r="M75" i="3" s="1"/>
  <c r="Q73" i="3"/>
  <c r="Q75" i="3" s="1"/>
  <c r="P73" i="3"/>
  <c r="P75" i="3" s="1"/>
  <c r="Q60" i="3"/>
  <c r="P60" i="3"/>
  <c r="O60" i="3"/>
  <c r="N60" i="3"/>
  <c r="M60" i="3"/>
  <c r="P56" i="3"/>
  <c r="P58" i="3" s="1"/>
  <c r="O56" i="3"/>
  <c r="O58" i="3" s="1"/>
  <c r="M56" i="3"/>
  <c r="M58" i="3" s="1"/>
  <c r="Q56" i="3"/>
  <c r="Q58" i="3" s="1"/>
  <c r="N56" i="3"/>
  <c r="N58" i="3" s="1"/>
  <c r="O43" i="3"/>
  <c r="N43" i="3"/>
  <c r="M43" i="3"/>
  <c r="Q43" i="3"/>
  <c r="P43" i="3"/>
  <c r="P39" i="3"/>
  <c r="P41" i="3" s="1"/>
  <c r="Q39" i="3"/>
  <c r="Q41" i="3" s="1"/>
  <c r="O39" i="3"/>
  <c r="O41" i="3" s="1"/>
  <c r="N39" i="3"/>
  <c r="N41" i="3" s="1"/>
  <c r="M39" i="3"/>
  <c r="M41" i="3" s="1"/>
  <c r="O26" i="3"/>
  <c r="Q26" i="3"/>
  <c r="M22" i="3"/>
  <c r="M24" i="3" s="1"/>
  <c r="Q22" i="3"/>
  <c r="J28" i="3"/>
  <c r="K28" i="3" s="1"/>
  <c r="J79" i="3"/>
  <c r="K79" i="3" s="1"/>
  <c r="J62" i="3"/>
  <c r="K62" i="3" s="1"/>
  <c r="P26" i="3"/>
  <c r="N26" i="3"/>
  <c r="M26" i="3"/>
  <c r="P22" i="3"/>
  <c r="P24" i="3" s="1"/>
  <c r="O22" i="3"/>
  <c r="O24" i="3" s="1"/>
  <c r="N22" i="3"/>
  <c r="N24" i="3" s="1"/>
  <c r="J45" i="3"/>
  <c r="N79" i="3" l="1"/>
  <c r="N85" i="3" s="1"/>
  <c r="Q79" i="3"/>
  <c r="Q81" i="3" s="1"/>
  <c r="Q83" i="3" s="1"/>
  <c r="O79" i="3"/>
  <c r="O85" i="3" s="1"/>
  <c r="P79" i="3"/>
  <c r="P81" i="3" s="1"/>
  <c r="P83" i="3" s="1"/>
  <c r="M79" i="3"/>
  <c r="M81" i="3" s="1"/>
  <c r="M83" i="3" s="1"/>
  <c r="N62" i="3"/>
  <c r="N64" i="3" s="1"/>
  <c r="N66" i="3" s="1"/>
  <c r="M62" i="3"/>
  <c r="M68" i="3" s="1"/>
  <c r="O62" i="3"/>
  <c r="O64" i="3" s="1"/>
  <c r="O66" i="3" s="1"/>
  <c r="Q62" i="3"/>
  <c r="Q64" i="3" s="1"/>
  <c r="Q66" i="3" s="1"/>
  <c r="P62" i="3"/>
  <c r="P68" i="3" s="1"/>
  <c r="O28" i="3"/>
  <c r="O30" i="3" s="1"/>
  <c r="O32" i="3" s="1"/>
  <c r="M28" i="3"/>
  <c r="N28" i="3"/>
  <c r="N30" i="3" s="1"/>
  <c r="N32" i="3" s="1"/>
  <c r="P28" i="3"/>
  <c r="Q28" i="3"/>
  <c r="Q30" i="3" s="1"/>
  <c r="K45" i="3"/>
  <c r="N45" i="3" s="1"/>
  <c r="Q24" i="3"/>
  <c r="O81" i="3" l="1"/>
  <c r="O83" i="3" s="1"/>
  <c r="N68" i="3"/>
  <c r="N81" i="3"/>
  <c r="N83" i="3" s="1"/>
  <c r="Q85" i="3"/>
  <c r="M85" i="3"/>
  <c r="P85" i="3"/>
  <c r="M64" i="3"/>
  <c r="M66" i="3" s="1"/>
  <c r="O68" i="3"/>
  <c r="Q68" i="3"/>
  <c r="P64" i="3"/>
  <c r="P66" i="3" s="1"/>
  <c r="N47" i="3"/>
  <c r="N49" i="3" s="1"/>
  <c r="N51" i="3"/>
  <c r="O45" i="3"/>
  <c r="Q45" i="3"/>
  <c r="M45" i="3"/>
  <c r="P45" i="3"/>
  <c r="N34" i="3"/>
  <c r="M34" i="3"/>
  <c r="M30" i="3"/>
  <c r="M32" i="3" s="1"/>
  <c r="O34" i="3"/>
  <c r="P34" i="3"/>
  <c r="P30" i="3"/>
  <c r="P32" i="3" s="1"/>
  <c r="Q32" i="3"/>
  <c r="Q34" i="3"/>
  <c r="P51" i="3" l="1"/>
  <c r="P47" i="3"/>
  <c r="P49" i="3" s="1"/>
  <c r="M51" i="3"/>
  <c r="M47" i="3"/>
  <c r="M49" i="3" s="1"/>
  <c r="Q51" i="3"/>
  <c r="Q47" i="3"/>
  <c r="Q49" i="3" s="1"/>
  <c r="O51" i="3"/>
  <c r="O47" i="3"/>
  <c r="O49" i="3" s="1"/>
</calcChain>
</file>

<file path=xl/sharedStrings.xml><?xml version="1.0" encoding="utf-8"?>
<sst xmlns="http://schemas.openxmlformats.org/spreadsheetml/2006/main" count="502" uniqueCount="152">
  <si>
    <t>Total</t>
  </si>
  <si>
    <t>7. Number of Claims Rejected</t>
  </si>
  <si>
    <t>1.</t>
  </si>
  <si>
    <t>2.</t>
  </si>
  <si>
    <t>3.</t>
  </si>
  <si>
    <t>4.</t>
  </si>
  <si>
    <t>5.</t>
  </si>
  <si>
    <t>6.</t>
  </si>
  <si>
    <t>Sex data availability</t>
  </si>
  <si>
    <t>Type of insurance license</t>
  </si>
  <si>
    <t>Geographic presence</t>
  </si>
  <si>
    <t>Sex information collection</t>
  </si>
  <si>
    <t>Reliability of sex information</t>
  </si>
  <si>
    <t>Dropdown list</t>
  </si>
  <si>
    <t>10-20%</t>
  </si>
  <si>
    <t>20-30%</t>
  </si>
  <si>
    <t>30-40%</t>
  </si>
  <si>
    <t>40-50%</t>
  </si>
  <si>
    <t>50-60%</t>
  </si>
  <si>
    <t>60-70%</t>
  </si>
  <si>
    <t>70-80%</t>
  </si>
  <si>
    <t>80-90%</t>
  </si>
  <si>
    <t>90-100%</t>
  </si>
  <si>
    <t>FeMa-Meter: Acceso y Uso</t>
  </si>
  <si>
    <t>(tenga en cuenta que la sección Diversidad organizacional está en un archivo de Excel separado)</t>
  </si>
  <si>
    <t>Acerca de la herramienta</t>
  </si>
  <si>
    <t>La herramienta FeMa-Meter mide el acceso a y el uso de seguros por parte de mujeres y hombres y la representación de género en la industria de seguros. Cuantificar las posibles brechas es el primer paso para construir una base más sólida para los seguros inclusivos. Completar la herramienta le proporciona datos de referencia a partir de los cuales establecer objetivos y medir el progreso y contribuye a construir una comprensión global de la equidad en el sector de seguros.
El FeMa-Meter consta de dos partes. La sección Acceso y Uso captura el género de los clientes en cuatro categorías de riesgo principales: accidentes y salud, vida y ahorros, pequeñas empresas, clima y agricultura. Esta herramienta puede ser utilizada por todo tipo de aseguradoras que ofrecen productos de seguros a individuos, agricultores y pequeñas empresas (aseguradoras de vida, aseguradoras no vida, aseguradoras generales, aseguradoras especializadas, compañías de microseguros, etc.).
La herramienta no incluye categorías de riesgo que no afectan directamente a individuos, agricultores y pequeñas empresas (por ejemplo, seguros marítimos, seguros de grandes propiedades) ni seguros que generalmente son obligatorios para todos (por ejemplo, seguros de vehículos/seguros de automóviles) porque hay un valor agregado limitado al analizar los indicadores de acceso y uso de estos riesgos por sexo.
El material de capacitación y la guía del usuario del FeMa-Meter brindan instrucciones adicionales. Sin embargo, es posible solicitar más aclaraciones a secretariat@a2ii.org.</t>
  </si>
  <si>
    <t>Lea las siguientes instrucciones antes de llenar la herramienta.</t>
  </si>
  <si>
    <t xml:space="preserve">Hay dos secciones principales en la pestaña INPUT.   
La sección 1 captura el perfil básico de la aseguradora y la sección 2 captura los datos de las distintas categorías de riesgo.	</t>
  </si>
  <si>
    <t>Para cada categoría de riesgo, se deben proporcionar siete indicadores de entrada estándar.</t>
  </si>
  <si>
    <t>Con respecto a cada indicador de entrada, los datos deben desglosarse en tres categorías de sexo: Femenino, Masculino y Otro (según se define en algunas jurisdicciones). Si su jurisdicción no tiene "Otro" como tercer sexo, ingrese 0 en las celdas de entrada correspondientes.</t>
  </si>
  <si>
    <t>Si no tiene los datos de género disponibles para algún indicador, ingrese los números en la columna "Desconocido".</t>
  </si>
  <si>
    <t>Introduzca sólo números simples, como 2350000. NO escriba 2350k, 2,35 millones o 2.350.000.</t>
  </si>
  <si>
    <t>Introduzca números simples en su MONEDA LOCAL siempre que se mencione el monto de la prima o del reclamo.</t>
  </si>
  <si>
    <t>La columna "Total" se calculará sola.</t>
  </si>
  <si>
    <t>Sección 1: ANTECEDENTES DEL ASEGURADOR</t>
  </si>
  <si>
    <t>País (escriba el nombre de su país):</t>
  </si>
  <si>
    <t>Nombre de la compañía de seguros (no escriba un nombre muy largo; mantégalo corto, sencillo y fácil de reconocer)</t>
  </si>
  <si>
    <t>Tipo de licencia de seguro (seleccione del menú desplegable)</t>
  </si>
  <si>
    <t>Presencia geográfica de la compañía aseguradora o de su matriz principal</t>
  </si>
  <si>
    <t>¿Recopila y almacena información de género para todos los asegurados en su sistema?</t>
  </si>
  <si>
    <t>¿Cómo calificaría la calidad y confiabilidad de la información de género sobre sus asegurados disponible en el sistema?</t>
  </si>
  <si>
    <t>Sección 2: DATOS DE ACCESO Y USO</t>
  </si>
  <si>
    <t>Especifique la duración de los datos facilitados:</t>
  </si>
  <si>
    <t>Desde (fecha de inicio)</t>
  </si>
  <si>
    <t>Hasta (fecha de finalización)</t>
  </si>
  <si>
    <t>Duración en meses</t>
  </si>
  <si>
    <t>Existen cuatro categorías amplias de riesgo: accidentes y salud, vida y ahorro, pequeñas empresas y clima y agricultura. Como asegurador, es posible que tenga varios productos en cada categoría, diseñados como pólizas con enfoques 'de venta al detalle', 'individuales' o 'grupales'. Para esta herramienta, primero haga una lista de todos sus productos, identifique a qué categorías de riesgo pertenecen y luego prepare los números para esta hoja de entrada.</t>
  </si>
  <si>
    <t>Seguro de accidentes y salud</t>
  </si>
  <si>
    <t>Ingrese números en las celdas siguientes</t>
  </si>
  <si>
    <t>Verifique su total con esta columna</t>
  </si>
  <si>
    <t>Mujer</t>
  </si>
  <si>
    <t>Masculino</t>
  </si>
  <si>
    <t>Otro</t>
  </si>
  <si>
    <r>
      <t xml:space="preserve">Desconocido
</t>
    </r>
    <r>
      <rPr>
        <sz val="8"/>
        <color theme="1"/>
        <rFont val="Arial"/>
        <family val="2"/>
      </rPr>
      <t>(ingrese aquí los datos si no se conoce el sexo)</t>
    </r>
  </si>
  <si>
    <t>1. Número total de asegurados</t>
  </si>
  <si>
    <t>Conteo de personas que tienen pólizas activas/en vigor al final del período del informe, por sexo</t>
  </si>
  <si>
    <t>2. Importe/valor de la prima bruta emitida</t>
  </si>
  <si>
    <t>Importe de la prima suscrita, según sexo de los asegurados</t>
  </si>
  <si>
    <t>3. Número de asegurados o vidas cubiertas</t>
  </si>
  <si>
    <t>Conteo de personas aseguradas bajo las pólizas activas/en vigor, por sexo</t>
  </si>
  <si>
    <t>4. Número de reclamos recibidos</t>
  </si>
  <si>
    <t>Conteo de reclamos recibidos durante el período del informe, según el sexo del asegurado</t>
  </si>
  <si>
    <t>5. Número de reclamos pagados</t>
  </si>
  <si>
    <t>Conteo de reclamos pagados durante el período del informe, según el sexo del asegurado</t>
  </si>
  <si>
    <t>6. Monto o valor de los reclamos pagados</t>
  </si>
  <si>
    <t>Monto / Valor de Reclamos Pagados durante el período del informe, según el sexo del asegurado</t>
  </si>
  <si>
    <t>7. Número de reclamos rechazados</t>
  </si>
  <si>
    <t>Conteo de reclamos rechazados durante el período del informe, según el sexo del asegurado</t>
  </si>
  <si>
    <t>Todos los productos que cubren riesgos de accidentes y de salud, como Indemnización, Gastos Médicos, Accidentes e Incapacidad, Enfermedades Graves, Seguro contra el cáncer, Efectivo Hospitalario, Incapacidad, Accidentes Personales, Seguro Médico Familiar, Seguro Médico Grupal, Seguro Médico Empleador-Empleado, etc.</t>
  </si>
  <si>
    <t>Seguros Vinculados de Vida y Ahorro</t>
  </si>
  <si>
    <t>Todos los productos que cubren vida o riesgos de muerte, como seguro a plazo, devolución de prima a plazo, seguro de vida de crédito grupal, seguro funerario, dotación, seguros vinculados a unidades, devolución de dinero, vida universal, vida entera, seguro de vida grupal, vida empleador-empleado, etc.</t>
  </si>
  <si>
    <t>Seguro para Pequeñas Empresas</t>
  </si>
  <si>
    <t>Todos los productos que cubren riesgos comerciales para PYMES como robo, incendio, propiedad y accidentes, responsabilidad general, etc.</t>
  </si>
  <si>
    <t>Seguros Climáticos y Agrícolas</t>
  </si>
  <si>
    <t>Todos los productos que cubren las necesidades de los agricultores y productores agrícolas, como seguros paramétricos (basados en índice), seguros de cosechas, seguros climáticos, seguros ganaderos, seguros meteorológicos, seguros grupales, etc.</t>
  </si>
  <si>
    <t>Accidente y Salud</t>
  </si>
  <si>
    <t>Vinculados a Vida y Ahorro</t>
  </si>
  <si>
    <t>Seguro para pequeñas empresas</t>
  </si>
  <si>
    <t>Seguro climático y agrícola</t>
  </si>
  <si>
    <t>Conteo</t>
  </si>
  <si>
    <t>País</t>
  </si>
  <si>
    <t>Nombre de la aseguradora</t>
  </si>
  <si>
    <t>Tipo de licencia</t>
  </si>
  <si>
    <t>Presencia geográfica</t>
  </si>
  <si>
    <t>Recopilación de datos de género</t>
  </si>
  <si>
    <t>Precisión percibida de los datos de género</t>
  </si>
  <si>
    <t>Fecha de inicio de los datos reportados</t>
  </si>
  <si>
    <t>Duración</t>
  </si>
  <si>
    <t>Fecha de finalización de los datos reportados</t>
  </si>
  <si>
    <t>Desconocido</t>
  </si>
  <si>
    <t>Nombre de la aseguradora:</t>
  </si>
  <si>
    <t>Datos de:</t>
  </si>
  <si>
    <t>a:</t>
  </si>
  <si>
    <t>La herramienta FeMa-Meter mide el acceso a y el uso de seguros por parte de mujeres y hombres y la representación de género en la industria de seguros. Cuantificar las brechas potenciales es el primer paso para construir una base más sólida para un seguro inclusivo. Completar la herramienta le proporciona datos de referencia de que permite establecer objetivos y medir el progreso y contribuye a construir una comprensión global de la equidad en el sector asegurador.
El FeMa-Meter consta de dos partes. La sección Acceso y Uso captura el género de los clientes en cuatro categorías de riesgo principales: accidentes y salud, vida y ahorros, pequeñas empresas, clima y agricultura. Esta herramienta puede ser utilizada por todo tipo de aseguradoras que ofrecen productos de seguros a individuos, agricultores y pequeñas empresas (aseguradoras de vida, aseguradoras no vida, aseguradoras generales, aseguradoras especializadas, compañías de microseguros, etc.).
La herramienta no incluye categorías de riesgo que no afectan directamente a individuos, agricultores y pequeñas empresas (por ejemplo, seguros marítimos, seguros de grandes propiedades) ni seguros que generalmente son obligatorios para todos (por ejemplo, seguros de vehículos/seguros de automóviles) porque hay un valor agregado limitado al analizar los indicadores de acceso y uso de estos riesgos por sexo.
El material de capacitación y la guía del usuario del FeMa-Meter brindan instrucciones adicionales. Sin embargo, es posible solicitar más aclaraciones a secretariat@a2ii.org.</t>
  </si>
  <si>
    <t>La guía de 6 puntos sobre indicadores de resultados: hágase estas preguntas:</t>
  </si>
  <si>
    <t>¿Cómo es la calidad de mis datos? ¿Tengo información completa desglosada por sexo para los indicadores clave de mi cartera?</t>
  </si>
  <si>
    <t xml:space="preserve">¿Qué más puedo hacer para mejorar la calidad de los datos de entrada?			</t>
  </si>
  <si>
    <t>¿Observo algún sesgo o parcialidad hacia un género en particular que se refleje en los indicadores de resultados?</t>
  </si>
  <si>
    <t>¿Encuentro algo inesperado o sorprendente? ¿Por qué esto puede estar ocurriendo?</t>
  </si>
  <si>
    <t xml:space="preserve">¿Cuál es la conclusión general que saco de estos números?					</t>
  </si>
  <si>
    <t xml:space="preserve">¿Mis productos y procesos están adaptados al contexto único de las mujeres y permiten acceso y uso igualitarios por parte de las mujeres? ¿Hay oportunidades perdidas?			</t>
  </si>
  <si>
    <t xml:space="preserve">¡Recuerda!					</t>
  </si>
  <si>
    <t>Este rastreador es el primer paso para entender cómo sus productos y servicios pueden ser accesibles y utilizados por personas de distintos sexos. Estos indicadores están diseñados para proporcionar ideas iniciales para la reflexión con las partes interesadas internas de su organización, e identificar la posibilidad de barreras a las que se enfrenta cualquier grupo de género específico. Le recomendamos que trabaje con sus equipos de actuarios y de datos para realizar cálculos más precisos y verificar sus hipótesis.</t>
  </si>
  <si>
    <t>Seguros de vida</t>
  </si>
  <si>
    <t>Seguros no vida</t>
  </si>
  <si>
    <t>Seguros mixtos (vida y no vida)</t>
  </si>
  <si>
    <t>Seguros de salud</t>
  </si>
  <si>
    <t>Microseguros</t>
  </si>
  <si>
    <t>Seguros especializados</t>
  </si>
  <si>
    <t>Otros</t>
  </si>
  <si>
    <t>Sólo dentro del país (local)</t>
  </si>
  <si>
    <t>En varios países del mismo continente (regional)</t>
  </si>
  <si>
    <t>En distintos continentes (global)</t>
  </si>
  <si>
    <t>Sí, es obligatorio</t>
  </si>
  <si>
    <t>Sí, pero no es obligatorio</t>
  </si>
  <si>
    <t>Sólo para determinados tipos de pólizas</t>
  </si>
  <si>
    <t>Sólo a veces, sin normas fijas</t>
  </si>
  <si>
    <t>No, no recopilamos información sobre género</t>
  </si>
  <si>
    <t>Bastante precisa</t>
  </si>
  <si>
    <t>La recopilamos, pero no estamos seguros de su exactitud</t>
  </si>
  <si>
    <t>No recopilamos información de género</t>
  </si>
  <si>
    <t>No es exacta</t>
  </si>
  <si>
    <t>No se aplica a nosotros</t>
  </si>
  <si>
    <t>Datos no disponibles o fiables</t>
  </si>
  <si>
    <t>Exhaustivo</t>
  </si>
  <si>
    <t>Limitado</t>
  </si>
  <si>
    <t xml:space="preserve">Bueno </t>
  </si>
  <si>
    <t>No aplicable</t>
  </si>
  <si>
    <t>Menos del 10%</t>
  </si>
  <si>
    <r>
      <rPr>
        <b/>
        <sz val="12"/>
        <color theme="0"/>
        <rFont val="Arial"/>
        <family val="2"/>
      </rPr>
      <t>Seguro de Accidentes y Salud</t>
    </r>
    <r>
      <rPr>
        <sz val="10"/>
        <color theme="0"/>
        <rFont val="Arial"/>
        <family val="2"/>
      </rPr>
      <t xml:space="preserve">
(Indemnización, Hospitalización, Invalidez, Accidentes Personales, etc.)</t>
    </r>
  </si>
  <si>
    <r>
      <t xml:space="preserve">Indicadores de entrada - </t>
    </r>
    <r>
      <rPr>
        <b/>
        <u/>
        <sz val="12"/>
        <color theme="1"/>
        <rFont val="Arial"/>
        <family val="2"/>
      </rPr>
      <t>Cartera de Accidentes y Salud</t>
    </r>
    <r>
      <rPr>
        <b/>
        <sz val="12"/>
        <color theme="1"/>
        <rFont val="Arial"/>
        <family val="2"/>
      </rPr>
      <t xml:space="preserve">	</t>
    </r>
  </si>
  <si>
    <t>Indicadores de resultados - Cartera de Accidentes y -Salud</t>
  </si>
  <si>
    <t>Disponibilidad de datos sobre género</t>
  </si>
  <si>
    <t>Indicador</t>
  </si>
  <si>
    <t>% de asegurados</t>
  </si>
  <si>
    <t>Prima media pagada</t>
  </si>
  <si>
    <t>% de vidas aseguradas</t>
  </si>
  <si>
    <t>Probabilidad de presentar un reclamo (aprox.)</t>
  </si>
  <si>
    <t>Probabilidad de aprobación del reclamo</t>
  </si>
  <si>
    <t>Tamaño promedio de reclamo</t>
  </si>
  <si>
    <t>Probabilidad de rechazo de reclamo</t>
  </si>
  <si>
    <r>
      <t xml:space="preserve">Indicadores de resultados - </t>
    </r>
    <r>
      <rPr>
        <b/>
        <u/>
        <sz val="12"/>
        <color theme="0"/>
        <rFont val="Arial"/>
        <family val="2"/>
      </rPr>
      <t>Cartera vinculada a Vida y Ahorro</t>
    </r>
  </si>
  <si>
    <r>
      <t xml:space="preserve">Indicadores de resultados - </t>
    </r>
    <r>
      <rPr>
        <b/>
        <u/>
        <sz val="12"/>
        <color theme="0"/>
        <rFont val="Arial"/>
        <family val="2"/>
      </rPr>
      <t>Cartera de Pequeñas Empresas</t>
    </r>
  </si>
  <si>
    <r>
      <t xml:space="preserve">Indicadores de resultados - </t>
    </r>
    <r>
      <rPr>
        <b/>
        <u/>
        <sz val="12"/>
        <color theme="0"/>
        <rFont val="Arial"/>
        <family val="2"/>
      </rPr>
      <t>Cartera de Clima y Agricultura</t>
    </r>
  </si>
  <si>
    <r>
      <t xml:space="preserve">Indicadores de entradas - </t>
    </r>
    <r>
      <rPr>
        <b/>
        <u/>
        <sz val="12"/>
        <color theme="1"/>
        <rFont val="Arial"/>
        <family val="2"/>
      </rPr>
      <t>Cartera de Clima y Agricultura</t>
    </r>
  </si>
  <si>
    <r>
      <t xml:space="preserve">Indicadores de entrada - </t>
    </r>
    <r>
      <rPr>
        <b/>
        <u/>
        <sz val="12"/>
        <color theme="1"/>
        <rFont val="Arial"/>
        <family val="2"/>
      </rPr>
      <t>Cartera de pequeñas empresas</t>
    </r>
  </si>
  <si>
    <r>
      <t xml:space="preserve">Indicadores de entrada - </t>
    </r>
    <r>
      <rPr>
        <b/>
        <u/>
        <sz val="12"/>
        <color theme="1"/>
        <rFont val="Arial"/>
        <family val="2"/>
      </rPr>
      <t>Cartera vinculada a Vida y Ahorro</t>
    </r>
  </si>
  <si>
    <r>
      <rPr>
        <b/>
        <sz val="12"/>
        <color theme="0"/>
        <rFont val="Arial"/>
        <family val="2"/>
      </rPr>
      <t>Seguros de vida y ahorro</t>
    </r>
    <r>
      <rPr>
        <sz val="10"/>
        <color theme="0"/>
        <rFont val="Arial"/>
        <family val="2"/>
      </rPr>
      <t xml:space="preserve">
(Vida a plazo/ Crédito/ Decesos/ Dotación/ Vincludado a Unidad, etc.)</t>
    </r>
  </si>
  <si>
    <r>
      <rPr>
        <b/>
        <sz val="12"/>
        <color theme="0"/>
        <rFont val="Arial"/>
        <family val="2"/>
      </rPr>
      <t>Seguros para pequeñas empresas</t>
    </r>
    <r>
      <rPr>
        <sz val="10"/>
        <color theme="0"/>
        <rFont val="Arial"/>
        <family val="2"/>
      </rPr>
      <t xml:space="preserve">
(daños materiales, responsabilidad civil, robo, incendio, etc.)</t>
    </r>
  </si>
  <si>
    <r>
      <rPr>
        <b/>
        <sz val="12"/>
        <color theme="0"/>
        <rFont val="Arial"/>
        <family val="2"/>
      </rPr>
      <t>Seguros Climáticos y Agrícolas</t>
    </r>
    <r>
      <rPr>
        <sz val="10"/>
        <color theme="0"/>
        <rFont val="Arial"/>
        <family val="2"/>
      </rPr>
      <t xml:space="preserve">
(seguros indexados, seguros catastróficos, ganado, etc.)</t>
    </r>
  </si>
  <si>
    <r>
      <t xml:space="preserve">Desconocido
</t>
    </r>
    <r>
      <rPr>
        <sz val="7"/>
        <color theme="1"/>
        <rFont val="Arial"/>
        <family val="2"/>
      </rPr>
      <t>(ingrese aquí los datos si no se conoce el sexo)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</si>
</sst>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409]d\-mmm\-yyyy;@"/>
    <numFmt numFmtId="167" formatCode="[$-409]d\-mmm\-yy;@"/>
    <numFmt numFmtId="168" formatCode="0.0%"/>
  </numFmts>
  <fonts count="37" x14ac:knownFonts="1">
    <font>
      <sz val="10"/>
      <color theme="1"/>
      <name val="Franklin Gothic Book"/>
      <family val="2"/>
    </font>
    <font>
      <sz val="10"/>
      <color theme="1"/>
      <name val="Franklin Gothic Book"/>
      <family val="2"/>
    </font>
    <font>
      <sz val="10"/>
      <color theme="1"/>
      <name val="Arial"/>
      <family val="2"/>
    </font>
    <font>
      <sz val="12"/>
      <color theme="1"/>
      <name val="Arial"/>
      <family val="2"/>
    </font>
    <font>
      <b/>
      <sz val="20"/>
      <color theme="1"/>
      <name val="Arial"/>
      <family val="2"/>
    </font>
    <font>
      <b/>
      <sz val="12"/>
      <color theme="0"/>
      <name val="Arial"/>
      <family val="2"/>
    </font>
    <font>
      <sz val="10"/>
      <color theme="0"/>
      <name val="Arial"/>
      <family val="2"/>
    </font>
    <font>
      <b/>
      <sz val="12"/>
      <color theme="1"/>
      <name val="Arial"/>
      <family val="2"/>
    </font>
    <font>
      <b/>
      <u/>
      <sz val="12"/>
      <color theme="1"/>
      <name val="Arial"/>
      <family val="2"/>
    </font>
    <font>
      <b/>
      <i/>
      <sz val="10"/>
      <color theme="1"/>
      <name val="Arial"/>
      <family val="2"/>
    </font>
    <font>
      <b/>
      <sz val="10"/>
      <color theme="1"/>
      <name val="Arial"/>
      <family val="2"/>
    </font>
    <font>
      <sz val="8"/>
      <color theme="1"/>
      <name val="Arial"/>
      <family val="2"/>
    </font>
    <font>
      <sz val="8"/>
      <color theme="0" tint="-0.499984740745262"/>
      <name val="Arial"/>
      <family val="2"/>
    </font>
    <font>
      <sz val="10"/>
      <color theme="0" tint="-0.499984740745262"/>
      <name val="Arial"/>
      <family val="2"/>
    </font>
    <font>
      <i/>
      <sz val="10"/>
      <color theme="0" tint="-0.249977111117893"/>
      <name val="Arial"/>
      <family val="2"/>
    </font>
    <font>
      <sz val="12"/>
      <color rgb="FFFF0000"/>
      <name val="Arial"/>
      <family val="2"/>
    </font>
    <font>
      <sz val="9"/>
      <color theme="1"/>
      <name val="Arial"/>
      <family val="2"/>
    </font>
    <font>
      <sz val="8"/>
      <color rgb="FFFF0000"/>
      <name val="Arial"/>
      <family val="2"/>
    </font>
    <font>
      <b/>
      <sz val="26"/>
      <color theme="1"/>
      <name val="Arial"/>
      <family val="2"/>
    </font>
    <font>
      <sz val="12"/>
      <name val="Arial"/>
      <family val="2"/>
    </font>
    <font>
      <sz val="10"/>
      <name val="Arial"/>
      <family val="2"/>
    </font>
    <font>
      <sz val="8"/>
      <name val="Arial"/>
      <family val="2"/>
    </font>
    <font>
      <sz val="9"/>
      <name val="Arial"/>
      <family val="2"/>
    </font>
    <font>
      <i/>
      <sz val="10"/>
      <color theme="1" tint="0.34998626667073579"/>
      <name val="Arial"/>
      <family val="2"/>
    </font>
    <font>
      <sz val="11"/>
      <name val="Arial"/>
      <family val="2"/>
    </font>
    <font>
      <sz val="11"/>
      <color theme="1"/>
      <name val="Arial"/>
      <family val="2"/>
    </font>
    <font>
      <i/>
      <sz val="10"/>
      <color theme="1"/>
      <name val="Arial"/>
      <family val="2"/>
    </font>
    <font>
      <i/>
      <sz val="10"/>
      <name val="Arial"/>
      <family val="2"/>
    </font>
    <font>
      <i/>
      <sz val="8"/>
      <color theme="1"/>
      <name val="Arial"/>
      <family val="2"/>
    </font>
    <font>
      <i/>
      <sz val="8"/>
      <color rgb="FFFF0000"/>
      <name val="Arial"/>
      <family val="2"/>
    </font>
    <font>
      <i/>
      <sz val="8"/>
      <color theme="0" tint="-0.499984740745262"/>
      <name val="Arial"/>
      <family val="2"/>
    </font>
    <font>
      <b/>
      <u/>
      <sz val="12"/>
      <color theme="0"/>
      <name val="Arial"/>
      <family val="2"/>
    </font>
    <font>
      <sz val="18"/>
      <color theme="4"/>
      <name val="Arial"/>
      <family val="2"/>
    </font>
    <font>
      <b/>
      <sz val="14"/>
      <name val="Arial"/>
      <family val="2"/>
    </font>
    <font>
      <b/>
      <sz val="8"/>
      <color theme="1"/>
      <name val="Arial"/>
      <family val="2"/>
    </font>
    <font>
      <b/>
      <sz val="6"/>
      <color theme="1"/>
      <name val="Arial"/>
      <family val="2"/>
    </font>
    <font>
      <sz val="7"/>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499984740745262"/>
        <bgColor indexed="64"/>
      </patternFill>
    </fill>
  </fills>
  <borders count="25">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thin">
        <color theme="0"/>
      </bottom>
      <diagonal/>
    </border>
    <border>
      <left/>
      <right/>
      <top style="thin">
        <color theme="0"/>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op>
      <bottom/>
      <diagonal/>
    </border>
    <border>
      <left style="medium">
        <color theme="0"/>
      </left>
      <right style="medium">
        <color theme="0"/>
      </right>
      <top/>
      <bottom/>
      <diagonal/>
    </border>
    <border>
      <left style="medium">
        <color theme="0"/>
      </left>
      <right/>
      <top/>
      <bottom style="medium">
        <color theme="0"/>
      </bottom>
      <diagonal/>
    </border>
    <border>
      <left/>
      <right style="medium">
        <color theme="0"/>
      </right>
      <top/>
      <bottom/>
      <diagonal/>
    </border>
    <border>
      <left/>
      <right/>
      <top style="medium">
        <color theme="0"/>
      </top>
      <bottom/>
      <diagonal/>
    </border>
    <border>
      <left/>
      <right/>
      <top/>
      <bottom style="medium">
        <color theme="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theme="0"/>
      </left>
      <right/>
      <top style="medium">
        <color theme="0"/>
      </top>
      <bottom/>
      <diagonal/>
    </border>
    <border>
      <left/>
      <right style="medium">
        <color theme="0"/>
      </right>
      <top style="medium">
        <color theme="0"/>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theme="0"/>
      </left>
      <right style="medium">
        <color theme="0"/>
      </right>
      <top/>
      <bottom style="medium">
        <color theme="0"/>
      </bottom>
      <diagonal/>
    </border>
    <border>
      <left/>
      <right/>
      <top/>
      <bottom style="thin">
        <color theme="4" tint="0.39997558519241921"/>
      </bottom>
      <diagonal/>
    </border>
    <border>
      <left style="double">
        <color theme="0" tint="-0.34998626667073579"/>
      </left>
      <right style="double">
        <color theme="0" tint="-0.34998626667073579"/>
      </right>
      <top style="double">
        <color theme="0" tint="-0.34998626667073579"/>
      </top>
      <bottom style="double">
        <color theme="0" tint="-0.34998626667073579"/>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10" fillId="0" borderId="0" xfId="0" applyFont="1" applyProtection="1">
      <protection hidden="1"/>
    </xf>
    <xf numFmtId="0" fontId="23" fillId="0" borderId="0" xfId="0" applyFont="1" applyAlignment="1" applyProtection="1">
      <alignment vertical="top"/>
      <protection hidden="1"/>
    </xf>
    <xf numFmtId="165" fontId="2" fillId="0" borderId="0" xfId="1" applyNumberFormat="1" applyFont="1" applyFill="1" applyBorder="1" applyAlignment="1" applyProtection="1">
      <alignment vertical="center"/>
      <protection hidden="1"/>
    </xf>
    <xf numFmtId="0" fontId="2" fillId="0" borderId="13" xfId="0" applyFont="1" applyBorder="1" applyAlignment="1" applyProtection="1">
      <alignment horizontal="left" vertical="top" wrapText="1"/>
      <protection hidden="1"/>
    </xf>
    <xf numFmtId="0" fontId="3"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17" fillId="0" borderId="0" xfId="0" applyFont="1" applyAlignment="1" applyProtection="1">
      <alignment vertical="center" wrapText="1"/>
      <protection hidden="1"/>
    </xf>
    <xf numFmtId="0" fontId="22" fillId="0" borderId="14" xfId="0" applyFont="1" applyBorder="1" applyAlignment="1" applyProtection="1">
      <alignment vertical="center" wrapText="1"/>
      <protection hidden="1"/>
    </xf>
    <xf numFmtId="0" fontId="9" fillId="0" borderId="0" xfId="0" applyFont="1" applyAlignment="1" applyProtection="1">
      <alignment horizontal="right" vertical="center"/>
      <protection hidden="1"/>
    </xf>
    <xf numFmtId="0" fontId="10" fillId="6" borderId="9" xfId="0" applyFont="1" applyFill="1" applyBorder="1" applyAlignment="1" applyProtection="1">
      <alignment horizontal="center" vertical="top"/>
      <protection hidden="1"/>
    </xf>
    <xf numFmtId="0" fontId="10" fillId="7" borderId="9" xfId="0" applyFont="1" applyFill="1" applyBorder="1" applyAlignment="1" applyProtection="1">
      <alignment horizontal="center" vertical="top"/>
      <protection hidden="1"/>
    </xf>
    <xf numFmtId="0" fontId="10" fillId="8" borderId="9" xfId="0" applyFont="1" applyFill="1" applyBorder="1" applyAlignment="1" applyProtection="1">
      <alignment horizontal="center" vertical="top"/>
      <protection hidden="1"/>
    </xf>
    <xf numFmtId="0" fontId="10" fillId="9" borderId="9" xfId="0" applyFont="1" applyFill="1" applyBorder="1" applyAlignment="1" applyProtection="1">
      <alignment horizontal="center" vertical="top" wrapText="1"/>
      <protection hidden="1"/>
    </xf>
    <xf numFmtId="0" fontId="10" fillId="5" borderId="10" xfId="0" applyFont="1" applyFill="1" applyBorder="1" applyAlignment="1" applyProtection="1">
      <alignment horizontal="center" vertical="top"/>
      <protection hidden="1"/>
    </xf>
    <xf numFmtId="165" fontId="2" fillId="3" borderId="3" xfId="1" applyNumberFormat="1" applyFont="1" applyFill="1" applyBorder="1" applyAlignment="1" applyProtection="1">
      <alignment vertical="center"/>
      <protection hidden="1"/>
    </xf>
    <xf numFmtId="0" fontId="13" fillId="0" borderId="0" xfId="0" applyFont="1" applyAlignment="1" applyProtection="1">
      <alignment vertical="top" wrapText="1"/>
      <protection hidden="1"/>
    </xf>
    <xf numFmtId="0" fontId="13" fillId="0" borderId="11" xfId="0" applyFont="1" applyBorder="1" applyAlignment="1" applyProtection="1">
      <alignment vertical="top" wrapText="1"/>
      <protection hidden="1"/>
    </xf>
    <xf numFmtId="0" fontId="14" fillId="0" borderId="0" xfId="0" applyFont="1" applyAlignment="1" applyProtection="1">
      <alignment vertical="center"/>
      <protection hidden="1"/>
    </xf>
    <xf numFmtId="0" fontId="28" fillId="0" borderId="0" xfId="0" applyFont="1" applyAlignment="1" applyProtection="1">
      <alignment vertical="center"/>
      <protection hidden="1"/>
    </xf>
    <xf numFmtId="0" fontId="29" fillId="0" borderId="0" xfId="0" applyFont="1" applyAlignment="1" applyProtection="1">
      <alignment vertical="center" wrapText="1"/>
      <protection hidden="1"/>
    </xf>
    <xf numFmtId="0" fontId="30" fillId="0" borderId="0" xfId="0" applyFont="1" applyAlignment="1" applyProtection="1">
      <alignment vertical="top" wrapText="1"/>
      <protection hidden="1"/>
    </xf>
    <xf numFmtId="0" fontId="2" fillId="0" borderId="0" xfId="0" applyFont="1" applyProtection="1">
      <protection hidden="1"/>
    </xf>
    <xf numFmtId="0" fontId="3" fillId="0" borderId="0" xfId="0" applyFont="1" applyAlignment="1" applyProtection="1">
      <alignment horizontal="right" vertical="center" wrapText="1"/>
      <protection hidden="1"/>
    </xf>
    <xf numFmtId="0" fontId="4" fillId="0" borderId="0" xfId="0" applyFont="1" applyAlignment="1" applyProtection="1">
      <alignment vertical="top"/>
      <protection hidden="1"/>
    </xf>
    <xf numFmtId="0" fontId="3" fillId="0" borderId="0" xfId="0" applyFont="1" applyAlignment="1" applyProtection="1">
      <alignment horizontal="right" vertical="center"/>
      <protection hidden="1"/>
    </xf>
    <xf numFmtId="167" fontId="3" fillId="2" borderId="1" xfId="0" applyNumberFormat="1" applyFont="1" applyFill="1" applyBorder="1" applyAlignment="1" applyProtection="1">
      <alignment vertical="center"/>
      <protection hidden="1"/>
    </xf>
    <xf numFmtId="167" fontId="3" fillId="0" borderId="0" xfId="0" applyNumberFormat="1" applyFont="1" applyAlignment="1" applyProtection="1">
      <alignment vertical="center"/>
      <protection hidden="1"/>
    </xf>
    <xf numFmtId="49" fontId="3" fillId="3" borderId="6" xfId="0" applyNumberFormat="1" applyFont="1" applyFill="1" applyBorder="1" applyAlignment="1" applyProtection="1">
      <alignment horizontal="center" vertical="center"/>
      <protection hidden="1"/>
    </xf>
    <xf numFmtId="0" fontId="2" fillId="0" borderId="0" xfId="0" applyFont="1" applyAlignment="1" applyProtection="1">
      <alignment horizontal="right" vertical="center"/>
      <protection hidden="1"/>
    </xf>
    <xf numFmtId="49" fontId="2" fillId="0" borderId="0" xfId="0" applyNumberFormat="1" applyFont="1" applyAlignment="1" applyProtection="1">
      <alignment horizontal="left" vertical="center" wrapText="1"/>
      <protection hidden="1"/>
    </xf>
    <xf numFmtId="0" fontId="10" fillId="6" borderId="19" xfId="0" applyFont="1" applyFill="1" applyBorder="1" applyAlignment="1" applyProtection="1">
      <alignment horizontal="center" vertical="center"/>
      <protection hidden="1"/>
    </xf>
    <xf numFmtId="0" fontId="10" fillId="7" borderId="19" xfId="0" applyFont="1" applyFill="1" applyBorder="1" applyAlignment="1" applyProtection="1">
      <alignment horizontal="center" vertical="center"/>
      <protection hidden="1"/>
    </xf>
    <xf numFmtId="0" fontId="10" fillId="8" borderId="19" xfId="0" applyFont="1" applyFill="1" applyBorder="1" applyAlignment="1" applyProtection="1">
      <alignment horizontal="center" vertical="center"/>
      <protection hidden="1"/>
    </xf>
    <xf numFmtId="0" fontId="10" fillId="9" borderId="19" xfId="0" applyFont="1" applyFill="1" applyBorder="1" applyAlignment="1" applyProtection="1">
      <alignment horizontal="center" vertical="center"/>
      <protection hidden="1"/>
    </xf>
    <xf numFmtId="0" fontId="10" fillId="5" borderId="10" xfId="0" applyFont="1" applyFill="1" applyBorder="1" applyAlignment="1" applyProtection="1">
      <alignment horizontal="center" vertical="center"/>
      <protection hidden="1"/>
    </xf>
    <xf numFmtId="0" fontId="10" fillId="5" borderId="19" xfId="0" applyFont="1" applyFill="1" applyBorder="1" applyAlignment="1" applyProtection="1">
      <alignment horizontal="center" vertical="center"/>
      <protection hidden="1"/>
    </xf>
    <xf numFmtId="165" fontId="2" fillId="10" borderId="1" xfId="1" applyNumberFormat="1" applyFont="1" applyFill="1" applyBorder="1" applyAlignment="1" applyProtection="1">
      <alignment vertical="center"/>
      <protection hidden="1"/>
    </xf>
    <xf numFmtId="165" fontId="2" fillId="11" borderId="1" xfId="1" applyNumberFormat="1" applyFont="1" applyFill="1" applyBorder="1" applyAlignment="1" applyProtection="1">
      <alignment vertical="center"/>
      <protection hidden="1"/>
    </xf>
    <xf numFmtId="165" fontId="2" fillId="12" borderId="1" xfId="1" applyNumberFormat="1" applyFont="1" applyFill="1" applyBorder="1" applyAlignment="1" applyProtection="1">
      <alignment vertical="center"/>
      <protection hidden="1"/>
    </xf>
    <xf numFmtId="165" fontId="2" fillId="2" borderId="1" xfId="1" applyNumberFormat="1" applyFont="1" applyFill="1" applyBorder="1" applyAlignment="1" applyProtection="1">
      <alignment vertical="center"/>
      <protection hidden="1"/>
    </xf>
    <xf numFmtId="165" fontId="2" fillId="3" borderId="2" xfId="1" applyNumberFormat="1" applyFont="1" applyFill="1" applyBorder="1" applyAlignment="1" applyProtection="1">
      <alignment vertical="center"/>
      <protection hidden="1"/>
    </xf>
    <xf numFmtId="9" fontId="2" fillId="3" borderId="4" xfId="2" applyFont="1" applyFill="1" applyBorder="1" applyAlignment="1" applyProtection="1">
      <alignment horizontal="center" vertical="center"/>
      <protection hidden="1"/>
    </xf>
    <xf numFmtId="165" fontId="2" fillId="3" borderId="1" xfId="1" applyNumberFormat="1" applyFont="1" applyFill="1" applyBorder="1" applyAlignment="1" applyProtection="1">
      <alignment vertical="center" wrapText="1"/>
      <protection hidden="1"/>
    </xf>
    <xf numFmtId="0" fontId="20" fillId="3" borderId="1" xfId="0" applyFont="1" applyFill="1" applyBorder="1" applyAlignment="1" applyProtection="1">
      <alignment vertical="center"/>
      <protection hidden="1"/>
    </xf>
    <xf numFmtId="9" fontId="20" fillId="10" borderId="1" xfId="2" applyFont="1" applyFill="1" applyBorder="1" applyAlignment="1" applyProtection="1">
      <alignment horizontal="right" vertical="center"/>
      <protection hidden="1"/>
    </xf>
    <xf numFmtId="9" fontId="2" fillId="11" borderId="1" xfId="2" applyFont="1" applyFill="1" applyBorder="1" applyAlignment="1" applyProtection="1">
      <alignment horizontal="right" vertical="center"/>
      <protection hidden="1"/>
    </xf>
    <xf numFmtId="9" fontId="2" fillId="12" borderId="1" xfId="2" applyFont="1" applyFill="1" applyBorder="1" applyAlignment="1" applyProtection="1">
      <alignment horizontal="right" vertical="center"/>
      <protection hidden="1"/>
    </xf>
    <xf numFmtId="9" fontId="2" fillId="2" borderId="1" xfId="2" applyFont="1" applyFill="1" applyBorder="1" applyAlignment="1" applyProtection="1">
      <alignment horizontal="right" vertical="center"/>
      <protection hidden="1"/>
    </xf>
    <xf numFmtId="9" fontId="20" fillId="3" borderId="1" xfId="0" applyNumberFormat="1" applyFont="1" applyFill="1" applyBorder="1" applyAlignment="1" applyProtection="1">
      <alignment horizontal="right" vertical="center"/>
      <protection hidden="1"/>
    </xf>
    <xf numFmtId="0" fontId="12" fillId="0" borderId="0" xfId="0" applyFont="1" applyAlignment="1" applyProtection="1">
      <alignment vertical="top" wrapText="1"/>
      <protection hidden="1"/>
    </xf>
    <xf numFmtId="0" fontId="12" fillId="0" borderId="11" xfId="0" applyFont="1" applyBorder="1" applyAlignment="1" applyProtection="1">
      <alignment vertical="top" wrapText="1"/>
      <protection hidden="1"/>
    </xf>
    <xf numFmtId="9" fontId="2" fillId="0" borderId="4" xfId="2" applyFont="1" applyFill="1" applyBorder="1" applyAlignment="1" applyProtection="1">
      <alignment horizontal="center" vertical="center"/>
      <protection hidden="1"/>
    </xf>
    <xf numFmtId="165" fontId="2" fillId="0" borderId="1" xfId="1" applyNumberFormat="1" applyFont="1" applyFill="1" applyBorder="1" applyAlignment="1" applyProtection="1">
      <alignment vertical="center" wrapText="1"/>
      <protection hidden="1"/>
    </xf>
    <xf numFmtId="165" fontId="2" fillId="0" borderId="1" xfId="1" applyNumberFormat="1" applyFont="1" applyFill="1" applyBorder="1" applyAlignment="1" applyProtection="1">
      <alignment vertical="center"/>
      <protection hidden="1"/>
    </xf>
    <xf numFmtId="165" fontId="2" fillId="0" borderId="1" xfId="1" applyNumberFormat="1" applyFont="1" applyFill="1" applyBorder="1" applyAlignment="1" applyProtection="1">
      <alignment horizontal="right" vertical="center"/>
      <protection hidden="1"/>
    </xf>
    <xf numFmtId="165" fontId="2" fillId="3" borderId="1" xfId="1" applyNumberFormat="1" applyFont="1" applyFill="1" applyBorder="1" applyAlignment="1" applyProtection="1">
      <alignment vertical="center"/>
      <protection hidden="1"/>
    </xf>
    <xf numFmtId="165" fontId="2" fillId="10" borderId="1" xfId="1" applyNumberFormat="1" applyFont="1" applyFill="1" applyBorder="1" applyAlignment="1" applyProtection="1">
      <alignment horizontal="right" vertical="center"/>
      <protection hidden="1"/>
    </xf>
    <xf numFmtId="165" fontId="2" fillId="11" borderId="1" xfId="1" applyNumberFormat="1" applyFont="1" applyFill="1" applyBorder="1" applyAlignment="1" applyProtection="1">
      <alignment horizontal="right" vertical="center"/>
      <protection hidden="1"/>
    </xf>
    <xf numFmtId="165" fontId="2" fillId="12" borderId="1" xfId="1" applyNumberFormat="1" applyFont="1" applyFill="1" applyBorder="1" applyAlignment="1" applyProtection="1">
      <alignment horizontal="right" vertical="center"/>
      <protection hidden="1"/>
    </xf>
    <xf numFmtId="165" fontId="2" fillId="2" borderId="1" xfId="1" applyNumberFormat="1" applyFont="1" applyFill="1" applyBorder="1" applyAlignment="1" applyProtection="1">
      <alignment horizontal="right" vertical="center"/>
      <protection hidden="1"/>
    </xf>
    <xf numFmtId="165" fontId="2" fillId="3" borderId="1" xfId="1" applyNumberFormat="1" applyFont="1" applyFill="1" applyBorder="1" applyAlignment="1" applyProtection="1">
      <alignment horizontal="right" vertical="center"/>
      <protection hidden="1"/>
    </xf>
    <xf numFmtId="168" fontId="20" fillId="10" borderId="1" xfId="2" applyNumberFormat="1" applyFont="1" applyFill="1" applyBorder="1" applyAlignment="1" applyProtection="1">
      <alignment horizontal="right" vertical="center"/>
      <protection hidden="1"/>
    </xf>
    <xf numFmtId="168" fontId="2" fillId="11" borderId="1" xfId="2" applyNumberFormat="1" applyFont="1" applyFill="1" applyBorder="1" applyAlignment="1" applyProtection="1">
      <alignment horizontal="right" vertical="center"/>
      <protection hidden="1"/>
    </xf>
    <xf numFmtId="168" fontId="2" fillId="12" borderId="1" xfId="2" applyNumberFormat="1" applyFont="1" applyFill="1" applyBorder="1" applyAlignment="1" applyProtection="1">
      <alignment horizontal="right" vertical="center"/>
      <protection hidden="1"/>
    </xf>
    <xf numFmtId="168" fontId="2" fillId="2" borderId="1" xfId="2" applyNumberFormat="1" applyFont="1" applyFill="1" applyBorder="1" applyAlignment="1" applyProtection="1">
      <alignment horizontal="right" vertical="center"/>
      <protection hidden="1"/>
    </xf>
    <xf numFmtId="168" fontId="2" fillId="3" borderId="1" xfId="2" applyNumberFormat="1" applyFont="1" applyFill="1" applyBorder="1" applyAlignment="1" applyProtection="1">
      <alignment horizontal="right" vertical="center"/>
      <protection hidden="1"/>
    </xf>
    <xf numFmtId="9" fontId="2" fillId="3" borderId="1" xfId="2" applyFont="1" applyFill="1" applyBorder="1" applyAlignment="1" applyProtection="1">
      <alignment horizontal="right" vertical="center"/>
      <protection hidden="1"/>
    </xf>
    <xf numFmtId="9" fontId="2" fillId="0" borderId="0" xfId="2" applyFont="1" applyFill="1" applyBorder="1" applyAlignment="1" applyProtection="1">
      <alignment horizontal="center" vertical="center"/>
      <protection hidden="1"/>
    </xf>
    <xf numFmtId="0" fontId="0" fillId="0" borderId="0" xfId="0" applyProtection="1">
      <protection hidden="1"/>
    </xf>
    <xf numFmtId="0" fontId="32" fillId="0" borderId="0" xfId="0" applyFont="1" applyAlignment="1" applyProtection="1">
      <alignment vertical="center" wrapText="1"/>
      <protection hidden="1"/>
    </xf>
    <xf numFmtId="0" fontId="16" fillId="0" borderId="7"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7" xfId="0" applyFont="1" applyBorder="1" applyAlignment="1" applyProtection="1">
      <alignment horizontal="center" vertical="center" wrapText="1"/>
      <protection hidden="1"/>
    </xf>
    <xf numFmtId="0" fontId="16" fillId="0" borderId="0" xfId="0" applyFont="1" applyAlignment="1" applyProtection="1">
      <alignment horizontal="center" vertical="center" wrapText="1"/>
      <protection hidden="1"/>
    </xf>
    <xf numFmtId="0" fontId="16" fillId="10" borderId="7" xfId="0" applyFont="1" applyFill="1" applyBorder="1" applyAlignment="1" applyProtection="1">
      <alignment vertical="top" wrapText="1"/>
      <protection hidden="1"/>
    </xf>
    <xf numFmtId="166" fontId="16" fillId="10" borderId="7" xfId="0" applyNumberFormat="1" applyFont="1" applyFill="1" applyBorder="1" applyAlignment="1" applyProtection="1">
      <alignment vertical="top" wrapText="1"/>
      <protection hidden="1"/>
    </xf>
    <xf numFmtId="0" fontId="2" fillId="0" borderId="0" xfId="0" applyFont="1" applyAlignment="1" applyProtection="1">
      <alignment vertical="center" wrapText="1"/>
      <protection hidden="1"/>
    </xf>
    <xf numFmtId="9" fontId="2" fillId="0" borderId="0" xfId="2" applyFont="1" applyAlignment="1" applyProtection="1">
      <alignment vertical="center" wrapText="1"/>
      <protection hidden="1"/>
    </xf>
    <xf numFmtId="9" fontId="2" fillId="0" borderId="0" xfId="0" applyNumberFormat="1" applyFont="1" applyAlignment="1" applyProtection="1">
      <alignment vertical="center" wrapText="1"/>
      <protection hidden="1"/>
    </xf>
    <xf numFmtId="165" fontId="16" fillId="10" borderId="7" xfId="1" applyNumberFormat="1" applyFont="1" applyFill="1" applyBorder="1" applyAlignment="1" applyProtection="1">
      <alignment vertical="top" wrapText="1"/>
      <protection hidden="1"/>
    </xf>
    <xf numFmtId="165" fontId="2" fillId="10" borderId="21" xfId="1" applyNumberFormat="1" applyFont="1" applyFill="1" applyBorder="1" applyAlignment="1" applyProtection="1">
      <alignment vertical="center"/>
      <protection locked="0" hidden="1"/>
    </xf>
    <xf numFmtId="165" fontId="2" fillId="11" borderId="21" xfId="1" applyNumberFormat="1" applyFont="1" applyFill="1" applyBorder="1" applyAlignment="1" applyProtection="1">
      <alignment vertical="center"/>
      <protection locked="0" hidden="1"/>
    </xf>
    <xf numFmtId="165" fontId="2" fillId="12" borderId="21" xfId="1" applyNumberFormat="1" applyFont="1" applyFill="1" applyBorder="1" applyAlignment="1" applyProtection="1">
      <alignment vertical="center"/>
      <protection locked="0" hidden="1"/>
    </xf>
    <xf numFmtId="165" fontId="2" fillId="2" borderId="21" xfId="1" applyNumberFormat="1" applyFont="1" applyFill="1" applyBorder="1" applyAlignment="1" applyProtection="1">
      <alignment vertical="center"/>
      <protection locked="0" hidden="1"/>
    </xf>
    <xf numFmtId="0" fontId="10" fillId="5" borderId="19" xfId="0" applyFont="1" applyFill="1" applyBorder="1" applyAlignment="1" applyProtection="1">
      <alignment horizontal="center" vertical="center"/>
      <protection hidden="1"/>
    </xf>
    <xf numFmtId="0" fontId="35" fillId="6" borderId="19" xfId="0" applyFont="1" applyFill="1" applyBorder="1" applyAlignment="1" applyProtection="1">
      <alignment horizontal="center" vertical="center"/>
      <protection hidden="1"/>
    </xf>
    <xf numFmtId="0" fontId="35" fillId="7" borderId="19" xfId="0" applyFont="1" applyFill="1" applyBorder="1" applyAlignment="1" applyProtection="1">
      <alignment horizontal="center" vertical="center"/>
      <protection hidden="1"/>
    </xf>
    <xf numFmtId="0" fontId="35" fillId="8" borderId="19" xfId="0" applyFont="1" applyFill="1" applyBorder="1" applyAlignment="1" applyProtection="1">
      <alignment horizontal="center" vertical="center"/>
      <protection hidden="1"/>
    </xf>
    <xf numFmtId="0" fontId="35" fillId="9" borderId="19" xfId="0" applyFont="1" applyFill="1" applyBorder="1" applyAlignment="1" applyProtection="1">
      <alignment horizontal="center" vertical="center"/>
      <protection hidden="1"/>
    </xf>
    <xf numFmtId="0" fontId="35" fillId="5" borderId="19" xfId="0" applyFont="1" applyFill="1" applyBorder="1" applyAlignment="1" applyProtection="1">
      <alignment horizontal="center" vertical="center"/>
      <protection hidden="1"/>
    </xf>
    <xf numFmtId="0" fontId="17" fillId="0" borderId="0" xfId="0" applyFont="1" applyAlignment="1" applyProtection="1">
      <alignment horizontal="left" vertical="center" wrapText="1"/>
      <protection hidden="1"/>
    </xf>
    <xf numFmtId="0" fontId="6" fillId="13" borderId="0" xfId="0" applyFont="1" applyFill="1" applyAlignment="1" applyProtection="1">
      <alignment horizontal="left" vertical="center" wrapText="1"/>
      <protection hidden="1"/>
    </xf>
    <xf numFmtId="0" fontId="5" fillId="13" borderId="15" xfId="0" applyFont="1" applyFill="1" applyBorder="1" applyAlignment="1" applyProtection="1">
      <alignment horizontal="left" vertical="center"/>
      <protection hidden="1"/>
    </xf>
    <xf numFmtId="0" fontId="5" fillId="13" borderId="12" xfId="0" applyFont="1" applyFill="1" applyBorder="1" applyAlignment="1" applyProtection="1">
      <alignment horizontal="left" vertical="center"/>
      <protection hidden="1"/>
    </xf>
    <xf numFmtId="0" fontId="25" fillId="3" borderId="0" xfId="0" applyFont="1" applyFill="1" applyAlignment="1" applyProtection="1">
      <alignment horizontal="right" vertical="center"/>
      <protection hidden="1"/>
    </xf>
    <xf numFmtId="0" fontId="28" fillId="0" borderId="0" xfId="0" applyFont="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2" fillId="0" borderId="14" xfId="0" applyFont="1" applyBorder="1" applyAlignment="1" applyProtection="1">
      <alignment horizontal="center" vertical="center" wrapText="1"/>
      <protection hidden="1"/>
    </xf>
    <xf numFmtId="0" fontId="16" fillId="0" borderId="0" xfId="0" applyFont="1" applyAlignment="1" applyProtection="1">
      <alignment horizontal="left" vertical="top" wrapText="1"/>
      <protection hidden="1"/>
    </xf>
    <xf numFmtId="0" fontId="5" fillId="13" borderId="16" xfId="0" applyFont="1" applyFill="1" applyBorder="1" applyAlignment="1" applyProtection="1">
      <alignment horizontal="left" vertical="center"/>
      <protection hidden="1"/>
    </xf>
    <xf numFmtId="0" fontId="2" fillId="0" borderId="14" xfId="0" applyFont="1" applyBorder="1" applyAlignment="1" applyProtection="1">
      <alignment horizontal="left" vertical="center" wrapText="1"/>
      <protection hidden="1"/>
    </xf>
    <xf numFmtId="166" fontId="24" fillId="4" borderId="21" xfId="0" applyNumberFormat="1" applyFont="1" applyFill="1" applyBorder="1" applyAlignment="1" applyProtection="1">
      <alignment horizontal="left" vertical="center" wrapText="1"/>
      <protection locked="0" hidden="1"/>
    </xf>
    <xf numFmtId="0" fontId="2" fillId="0" borderId="0" xfId="0" applyFont="1" applyAlignment="1" applyProtection="1">
      <alignment horizontal="center" vertical="center"/>
      <protection hidden="1"/>
    </xf>
    <xf numFmtId="0" fontId="26" fillId="0" borderId="14" xfId="0" applyFont="1" applyBorder="1" applyAlignment="1" applyProtection="1">
      <alignment horizontal="right" vertical="center"/>
      <protection hidden="1"/>
    </xf>
    <xf numFmtId="0" fontId="26" fillId="0" borderId="17" xfId="0" applyFont="1" applyBorder="1" applyAlignment="1" applyProtection="1">
      <alignment horizontal="right" vertical="center"/>
      <protection hidden="1"/>
    </xf>
    <xf numFmtId="0" fontId="24" fillId="0" borderId="24" xfId="0" applyFont="1" applyBorder="1" applyAlignment="1" applyProtection="1">
      <alignment horizontal="center" vertical="center"/>
      <protection hidden="1"/>
    </xf>
    <xf numFmtId="0" fontId="2" fillId="0" borderId="14" xfId="0" applyFont="1" applyBorder="1" applyAlignment="1" applyProtection="1">
      <alignment horizontal="left" vertical="center"/>
      <protection hidden="1"/>
    </xf>
    <xf numFmtId="0" fontId="27" fillId="0" borderId="14" xfId="0" applyFont="1" applyBorder="1" applyAlignment="1" applyProtection="1">
      <alignment horizontal="right" vertical="center"/>
      <protection hidden="1"/>
    </xf>
    <xf numFmtId="0" fontId="27" fillId="0" borderId="17" xfId="0" applyFont="1" applyBorder="1" applyAlignment="1" applyProtection="1">
      <alignment horizontal="right" vertical="center"/>
      <protection hidden="1"/>
    </xf>
    <xf numFmtId="0" fontId="24" fillId="4" borderId="21" xfId="0" applyFont="1" applyFill="1" applyBorder="1" applyAlignment="1" applyProtection="1">
      <alignment horizontal="left" vertical="center" wrapText="1"/>
      <protection locked="0" hidden="1"/>
    </xf>
    <xf numFmtId="0" fontId="18" fillId="0" borderId="0" xfId="0" applyFont="1" applyAlignment="1" applyProtection="1">
      <alignment horizontal="center" wrapText="1"/>
      <protection hidden="1"/>
    </xf>
    <xf numFmtId="0" fontId="2" fillId="0" borderId="20" xfId="0" applyFont="1" applyBorder="1" applyAlignment="1" applyProtection="1">
      <alignment horizontal="left" vertical="center" wrapText="1"/>
      <protection hidden="1"/>
    </xf>
    <xf numFmtId="0" fontId="20" fillId="0" borderId="14" xfId="0" applyFont="1" applyBorder="1" applyAlignment="1" applyProtection="1">
      <alignment horizontal="left" vertical="top" wrapText="1"/>
      <protection hidden="1"/>
    </xf>
    <xf numFmtId="0" fontId="26" fillId="0" borderId="18" xfId="0" applyFont="1" applyBorder="1" applyAlignment="1" applyProtection="1">
      <alignment horizontal="right" vertical="center"/>
      <protection hidden="1"/>
    </xf>
    <xf numFmtId="0" fontId="26" fillId="0" borderId="22" xfId="0" applyFont="1" applyBorder="1" applyAlignment="1" applyProtection="1">
      <alignment horizontal="right" vertical="center"/>
      <protection hidden="1"/>
    </xf>
    <xf numFmtId="0" fontId="26" fillId="0" borderId="23" xfId="0" applyFont="1" applyBorder="1" applyAlignment="1" applyProtection="1">
      <alignment horizontal="right" vertical="center"/>
      <protection hidden="1"/>
    </xf>
    <xf numFmtId="0" fontId="16" fillId="0" borderId="7" xfId="0" applyFont="1" applyBorder="1" applyAlignment="1" applyProtection="1">
      <alignment horizontal="center" vertical="top" wrapText="1"/>
      <protection hidden="1"/>
    </xf>
    <xf numFmtId="0" fontId="21" fillId="0" borderId="0" xfId="0" applyFont="1" applyAlignment="1" applyProtection="1">
      <alignment horizontal="left" vertical="top" wrapText="1"/>
      <protection hidden="1"/>
    </xf>
    <xf numFmtId="0" fontId="2" fillId="3" borderId="0" xfId="0" applyFont="1" applyFill="1" applyAlignment="1" applyProtection="1">
      <alignment horizontal="right" vertical="center" indent="1"/>
      <protection hidden="1"/>
    </xf>
    <xf numFmtId="0" fontId="4" fillId="0" borderId="0" xfId="0" applyFont="1" applyAlignment="1" applyProtection="1">
      <alignment horizontal="center" vertical="top" wrapText="1"/>
      <protection hidden="1"/>
    </xf>
    <xf numFmtId="0" fontId="5" fillId="13" borderId="5" xfId="0" applyFont="1" applyFill="1" applyBorder="1" applyAlignment="1" applyProtection="1">
      <alignment horizontal="center" vertical="center"/>
      <protection hidden="1"/>
    </xf>
    <xf numFmtId="0" fontId="34" fillId="5" borderId="19" xfId="0" applyFont="1" applyFill="1" applyBorder="1" applyAlignment="1" applyProtection="1">
      <alignment horizontal="center" vertical="center"/>
      <protection hidden="1"/>
    </xf>
    <xf numFmtId="0" fontId="6" fillId="13" borderId="0" xfId="0" applyFont="1" applyFill="1" applyAlignment="1" applyProtection="1">
      <alignment horizontal="center" vertical="center" wrapText="1"/>
      <protection hidden="1"/>
    </xf>
    <xf numFmtId="0" fontId="7" fillId="5" borderId="5" xfId="0" applyFont="1" applyFill="1" applyBorder="1" applyAlignment="1" applyProtection="1">
      <alignment horizontal="center" vertical="center" wrapText="1"/>
      <protection hidden="1"/>
    </xf>
    <xf numFmtId="0" fontId="3" fillId="5" borderId="5"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right" vertical="center" indent="1"/>
      <protection hidden="1"/>
    </xf>
    <xf numFmtId="0" fontId="3" fillId="0" borderId="0" xfId="0" applyFont="1" applyAlignment="1" applyProtection="1">
      <alignment horizontal="left" vertical="center" wrapText="1"/>
      <protection hidden="1"/>
    </xf>
    <xf numFmtId="0" fontId="5" fillId="13" borderId="0" xfId="0" applyFont="1" applyFill="1" applyAlignment="1" applyProtection="1">
      <alignment horizontal="left" vertical="center"/>
      <protection hidden="1"/>
    </xf>
    <xf numFmtId="0" fontId="3" fillId="3" borderId="0" xfId="0" applyFont="1" applyFill="1" applyAlignment="1" applyProtection="1">
      <alignment horizontal="left" vertical="top" wrapText="1"/>
      <protection hidden="1"/>
    </xf>
    <xf numFmtId="0" fontId="5" fillId="13" borderId="5" xfId="0" applyFont="1" applyFill="1" applyBorder="1" applyAlignment="1" applyProtection="1">
      <alignment horizontal="left" vertical="center"/>
      <protection hidden="1"/>
    </xf>
    <xf numFmtId="49" fontId="19" fillId="3" borderId="8" xfId="0" applyNumberFormat="1" applyFont="1" applyFill="1" applyBorder="1" applyAlignment="1" applyProtection="1">
      <alignment horizontal="left" vertical="top" wrapText="1"/>
      <protection hidden="1"/>
    </xf>
    <xf numFmtId="49" fontId="15" fillId="3" borderId="8" xfId="0" applyNumberFormat="1" applyFont="1" applyFill="1" applyBorder="1" applyAlignment="1" applyProtection="1">
      <alignment horizontal="left" vertical="top" wrapText="1"/>
      <protection hidden="1"/>
    </xf>
    <xf numFmtId="49" fontId="15" fillId="3" borderId="0" xfId="0" applyNumberFormat="1" applyFont="1" applyFill="1" applyAlignment="1" applyProtection="1">
      <alignment horizontal="left" vertical="top" wrapText="1"/>
      <protection hidden="1"/>
    </xf>
    <xf numFmtId="49" fontId="15" fillId="3" borderId="5" xfId="0" applyNumberFormat="1" applyFont="1" applyFill="1" applyBorder="1" applyAlignment="1" applyProtection="1">
      <alignment horizontal="left" vertical="top" wrapText="1"/>
      <protection hidden="1"/>
    </xf>
    <xf numFmtId="0" fontId="3" fillId="3" borderId="8" xfId="0" applyFont="1" applyFill="1" applyBorder="1" applyAlignment="1" applyProtection="1">
      <alignment horizontal="left" vertical="center" wrapText="1"/>
      <protection hidden="1"/>
    </xf>
    <xf numFmtId="0" fontId="3" fillId="3" borderId="6" xfId="0" applyFont="1" applyFill="1" applyBorder="1" applyAlignment="1" applyProtection="1">
      <alignment horizontal="left" vertical="center" wrapText="1"/>
      <protection hidden="1"/>
    </xf>
    <xf numFmtId="0" fontId="33" fillId="0" borderId="0" xfId="0"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cellXfs>
  <cellStyles count="3">
    <cellStyle name="Comma" xfId="1" builtinId="3"/>
    <cellStyle name="Normal" xfId="0" builtinId="0"/>
    <cellStyle name="Percent" xfId="2" builtinId="5"/>
  </cellStyles>
  <dxfs count="24">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0" tint="-0.34998626667073579"/>
      </font>
      <fill>
        <patternFill>
          <bgColor theme="0" tint="-4.9989318521683403E-2"/>
        </patternFill>
      </fill>
    </dxf>
    <dxf>
      <font>
        <color theme="0" tint="-0.34998626667073579"/>
      </font>
      <fill>
        <patternFill patternType="none">
          <bgColor auto="1"/>
        </patternFill>
      </fill>
    </dxf>
  </dxfs>
  <tableStyles count="0" defaultTableStyle="TableStyleMedium2" defaultPivotStyle="PivotStyleLight16"/>
  <colors>
    <mruColors>
      <color rgb="FF6597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B47F-4D25-8C77-8E8A4BB2523B}"/>
            </c:ext>
          </c:extLst>
        </c:ser>
        <c:ser>
          <c:idx val="3"/>
          <c:order val="1"/>
          <c:spPr>
            <a:solidFill>
              <a:schemeClr val="accent4"/>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1-B47F-4D25-8C77-8E8A4BB2523B}"/>
            </c:ext>
          </c:extLst>
        </c:ser>
        <c:ser>
          <c:idx val="1"/>
          <c:order val="2"/>
          <c:spPr>
            <a:solidFill>
              <a:schemeClr val="accent2"/>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2-B47F-4D25-8C77-8E8A4BB2523B}"/>
            </c:ext>
          </c:extLst>
        </c:ser>
        <c:ser>
          <c:idx val="0"/>
          <c:order val="3"/>
          <c:spPr>
            <a:solidFill>
              <a:schemeClr val="accent1"/>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3-B47F-4D25-8C77-8E8A4BB2523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D82A-4E5A-A269-BED9B2D079B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05DE-4184-A8BD-08446D18071D}"/>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F746-4E5A-8F79-716AD417B1E2}"/>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B1EC-4A6F-B10E-8C2EF10FDF36}"/>
            </c:ext>
          </c:extLst>
        </c:ser>
        <c:ser>
          <c:idx val="3"/>
          <c:order val="1"/>
          <c:spPr>
            <a:solidFill>
              <a:schemeClr val="accent4"/>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1-B1EC-4A6F-B10E-8C2EF10FDF36}"/>
            </c:ext>
          </c:extLst>
        </c:ser>
        <c:ser>
          <c:idx val="1"/>
          <c:order val="2"/>
          <c:spPr>
            <a:solidFill>
              <a:schemeClr val="accent2"/>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2-B1EC-4A6F-B10E-8C2EF10FDF36}"/>
            </c:ext>
          </c:extLst>
        </c:ser>
        <c:ser>
          <c:idx val="0"/>
          <c:order val="3"/>
          <c:spPr>
            <a:solidFill>
              <a:schemeClr val="accent1"/>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3-B1EC-4A6F-B10E-8C2EF10FDF36}"/>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9599-4BC9-8BC4-4BA7C1C1B5A4}"/>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7070-4FF8-9726-B1ABD88C540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D895-404F-A7C8-23362A86D9C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Clave'!$L$22</c:f>
              <c:strCache>
                <c:ptCount val="1"/>
                <c:pt idx="0">
                  <c:v>% de asegurados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120-47E0-954D-FEC78748EA1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Clave'!$M$22:$Q$22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120-47E0-954D-FEC78748EA14}"/>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Clave'!$L$24</c:f>
              <c:strCache>
                <c:ptCount val="1"/>
                <c:pt idx="0">
                  <c:v> Prima media pagada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DDA-4713-8542-39F682477C56}"/>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Clave'!$M$24:$Q$24</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5DDA-4713-8542-39F682477C56}"/>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Clave'!$L$26</c:f>
              <c:strCache>
                <c:ptCount val="1"/>
                <c:pt idx="0">
                  <c:v>% de vidas aseguradas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FF7-4FA8-B442-6B43246C005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Clave'!$M$26:$Q$26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FF7-4FA8-B442-6B43246C005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AA9F-410D-B754-66070287D28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Clave'!$L$28</c:f>
              <c:strCache>
                <c:ptCount val="1"/>
                <c:pt idx="0">
                  <c:v> Probabilidad de presentar un reclamo (aprox.)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80-4EBA-8628-5F74B3C0C32B}"/>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Clave'!$M$28:$Q$28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B80-4EBA-8628-5F74B3C0C32B}"/>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6504607"/>
        <c:crosses val="autoZero"/>
        <c:auto val="1"/>
        <c:lblAlgn val="ctr"/>
        <c:lblOffset val="100"/>
        <c:noMultiLvlLbl val="0"/>
      </c:catAx>
      <c:valAx>
        <c:axId val="18465046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Clave'!$L$30</c:f>
              <c:strCache>
                <c:ptCount val="1"/>
                <c:pt idx="0">
                  <c:v> Probabilidad de aprobación del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6F2F-4585-A370-FB650B66008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Clave'!$M$30:$Q$30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F2F-4585-A370-FB650B660080}"/>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Clave'!$L$32</c:f>
              <c:strCache>
                <c:ptCount val="1"/>
                <c:pt idx="0">
                  <c:v> Tamaño promedio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4255-4ADD-8843-E5518EDD5DE9}"/>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Clave'!$M$32:$Q$32</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4255-4ADD-8843-E5518EDD5DE9}"/>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Clave'!$L$34</c:f>
              <c:strCache>
                <c:ptCount val="1"/>
                <c:pt idx="0">
                  <c:v> Probabilidad de rechazo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D51-46BB-B535-92737B2474F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Clave'!$M$34:$Q$34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D51-46BB-B535-92737B2474F4}"/>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Clave'!$L$39</c:f>
              <c:strCache>
                <c:ptCount val="1"/>
                <c:pt idx="0">
                  <c:v>% de asegurados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701-40B1-9F2E-F7557C34CE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Clave'!$M$39:$Q$39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A701-40B1-9F2E-F7557C34CE02}"/>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Clave'!$L$41</c:f>
              <c:strCache>
                <c:ptCount val="1"/>
                <c:pt idx="0">
                  <c:v> Prima media pagada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D91-47AF-80B8-2851F26ED2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Clave'!$M$41:$Q$41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9D91-47AF-80B8-2851F26ED21B}"/>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Clave'!$L$43</c:f>
              <c:strCache>
                <c:ptCount val="1"/>
                <c:pt idx="0">
                  <c:v>% de vidas aseguradas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976-4734-A021-F8CBA9D66D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Clave'!$M$43:$Q$43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2976-4734-A021-F8CBA9D66D9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Clave'!$L$47</c:f>
              <c:strCache>
                <c:ptCount val="1"/>
                <c:pt idx="0">
                  <c:v> Probabilidad de aprobación del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4200-4D62-BD34-AD9A637459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Clave'!$M$47:$Q$47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4200-4D62-BD34-AD9A637459C5}"/>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Clave'!$L$45</c:f>
              <c:strCache>
                <c:ptCount val="1"/>
                <c:pt idx="0">
                  <c:v> Probabilidad de presentar un reclamo (aprox.)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48F-4A86-87E8-D3528F4B91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Clave'!$M$45:$Q$45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A48F-4A86-87E8-D3528F4B91EE}"/>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Clave'!$L$49</c:f>
              <c:strCache>
                <c:ptCount val="1"/>
                <c:pt idx="0">
                  <c:v> Tamaño promedio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31-4EF2-85E3-3BD68E89DC72}"/>
              </c:ext>
            </c:extLst>
          </c:dPt>
          <c:cat>
            <c:strRef>
              <c:f>'Resultados - Indicadores Clave'!$M$38:$Q$38</c:f>
              <c:strCache>
                <c:ptCount val="5"/>
                <c:pt idx="0">
                  <c:v>Mujer</c:v>
                </c:pt>
                <c:pt idx="1">
                  <c:v>Masculino</c:v>
                </c:pt>
                <c:pt idx="2">
                  <c:v>Otro</c:v>
                </c:pt>
                <c:pt idx="3">
                  <c:v>Desconocido</c:v>
                </c:pt>
                <c:pt idx="4">
                  <c:v>Total</c:v>
                </c:pt>
              </c:strCache>
            </c:strRef>
          </c:cat>
          <c:val>
            <c:numRef>
              <c:f>'Resultados - Indicadores Clave'!$M$49:$Q$49</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B31-4EF2-85E3-3BD68E89DC72}"/>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0141-4DD9-8E85-3EAE81B8F21C}"/>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Clave'!$L$51</c:f>
              <c:strCache>
                <c:ptCount val="1"/>
                <c:pt idx="0">
                  <c:v> Probabilidad de rechazo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6C1-4746-A6FC-ADFF7A020505}"/>
              </c:ext>
            </c:extLst>
          </c:dPt>
          <c:cat>
            <c:strRef>
              <c:f>'Resultados - Indicadores Clave'!$M$38:$Q$38</c:f>
              <c:strCache>
                <c:ptCount val="5"/>
                <c:pt idx="0">
                  <c:v>Mujer</c:v>
                </c:pt>
                <c:pt idx="1">
                  <c:v>Masculino</c:v>
                </c:pt>
                <c:pt idx="2">
                  <c:v>Otro</c:v>
                </c:pt>
                <c:pt idx="3">
                  <c:v>Desconocido</c:v>
                </c:pt>
                <c:pt idx="4">
                  <c:v>Total</c:v>
                </c:pt>
              </c:strCache>
            </c:strRef>
          </c:cat>
          <c:val>
            <c:numRef>
              <c:f>'Resultados - Indicadores Clave'!$M$51:$Q$51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16C1-4746-A6FC-ADFF7A020505}"/>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Clave'!$L$56</c:f>
              <c:strCache>
                <c:ptCount val="1"/>
                <c:pt idx="0">
                  <c:v>% de asegurados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D67C-48D1-928A-616D7C3E60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Clave'!$M$56:$Q$56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67C-48D1-928A-616D7C3E60EF}"/>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Clave'!$L$58</c:f>
              <c:strCache>
                <c:ptCount val="1"/>
                <c:pt idx="0">
                  <c:v> Prima media pagada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138-4BE3-BF49-28F340D09E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Clave'!$M$58:$Q$58</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1138-4BE3-BF49-28F340D09ECE}"/>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Clave'!$L$60</c:f>
              <c:strCache>
                <c:ptCount val="1"/>
                <c:pt idx="0">
                  <c:v>% de vidas aseguradas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87DB-4161-B3D8-ECBC399965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Clave'!$M$60:$Q$60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7DB-4161-B3D8-ECBC3999656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Clave'!$L$64</c:f>
              <c:strCache>
                <c:ptCount val="1"/>
                <c:pt idx="0">
                  <c:v> Probabilidad de aprobación del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9B5-4833-AF2A-78A25CD77B0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Clave'!$M$64:$Q$64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A9B5-4833-AF2A-78A25CD77B06}"/>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Clave'!$L$62</c:f>
              <c:strCache>
                <c:ptCount val="1"/>
                <c:pt idx="0">
                  <c:v> Probabilidad de presentar un reclamo (aprox.)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941-4B2E-842D-10B1101C60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Clave'!$M$62:$Q$62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941-4B2E-842D-10B1101C603C}"/>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Clave'!$L$66</c:f>
              <c:strCache>
                <c:ptCount val="1"/>
                <c:pt idx="0">
                  <c:v> Tamaño promedio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053-4E60-930D-D9E8255954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Clave'!$M$66:$Q$66</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053-4E60-930D-D9E825595428}"/>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Clave'!$L$68</c:f>
              <c:strCache>
                <c:ptCount val="1"/>
                <c:pt idx="0">
                  <c:v> Probabilidad de rechazo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DA35-48C6-919E-3BE32199D1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Clave'!$M$68:$Q$68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A35-48C6-919E-3BE32199D149}"/>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Clave'!$L$73</c:f>
              <c:strCache>
                <c:ptCount val="1"/>
                <c:pt idx="0">
                  <c:v>% de asegurados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2A9-4714-8A8F-289561D523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Clave'!$M$73:$Q$73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32A9-4714-8A8F-289561D52350}"/>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Clave'!$L$75</c:f>
              <c:strCache>
                <c:ptCount val="1"/>
                <c:pt idx="0">
                  <c:v> Prima media pagada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3D0-4CF7-90E2-F68B98A6FF8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Clave'!$M$75:$Q$75</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A3D0-4CF7-90E2-F68B98A6FF8B}"/>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AAC7-4918-BCA0-20FE935D767E}"/>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Clave'!$L$77</c:f>
              <c:strCache>
                <c:ptCount val="1"/>
                <c:pt idx="0">
                  <c:v>% de vidas aseguradas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0422-4ADF-B8D3-D5C893CFFB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Clave'!$M$77:$Q$77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0422-4ADF-B8D3-D5C893CFFBB8}"/>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Clave'!$L$81</c:f>
              <c:strCache>
                <c:ptCount val="1"/>
                <c:pt idx="0">
                  <c:v> Probabilidad de aprobación del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BDD1-4289-B2AF-539A9D042D7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Clave'!$M$81:$Q$81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DD1-4289-B2AF-539A9D042D7F}"/>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Clave'!$L$79</c:f>
              <c:strCache>
                <c:ptCount val="1"/>
                <c:pt idx="0">
                  <c:v> Probabilidad de presentar un reclamo (aprox.)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8FF-4CF4-8775-7CDA1190EF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Clave'!$M$79:$Q$79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98FF-4CF4-8775-7CDA1190EF10}"/>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Clave'!$L$83</c:f>
              <c:strCache>
                <c:ptCount val="1"/>
                <c:pt idx="0">
                  <c:v> Tamaño promedio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B0B6-4A73-ABA7-9F30ACDBFC1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Clave'!$M$83:$Q$83</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B0B6-4A73-ABA7-9F30ACDBFC17}"/>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Clave'!$L$85</c:f>
              <c:strCache>
                <c:ptCount val="1"/>
                <c:pt idx="0">
                  <c:v> Probabilidad de rechazo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CDAB-4814-BE39-995090415F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Clave'!$M$85:$Q$85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CDAB-4814-BE39-995090415F35}"/>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91D2-4387-8AD2-A4605B8DD53B}"/>
            </c:ext>
          </c:extLst>
        </c:ser>
        <c:ser>
          <c:idx val="3"/>
          <c:order val="1"/>
          <c:spPr>
            <a:solidFill>
              <a:schemeClr val="accent4"/>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1-91D2-4387-8AD2-A4605B8DD53B}"/>
            </c:ext>
          </c:extLst>
        </c:ser>
        <c:ser>
          <c:idx val="1"/>
          <c:order val="2"/>
          <c:spPr>
            <a:solidFill>
              <a:schemeClr val="accent2"/>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2-91D2-4387-8AD2-A4605B8DD53B}"/>
            </c:ext>
          </c:extLst>
        </c:ser>
        <c:ser>
          <c:idx val="0"/>
          <c:order val="3"/>
          <c:spPr>
            <a:solidFill>
              <a:schemeClr val="accent1"/>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3-91D2-4387-8AD2-A4605B8DD53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ADE5-43DC-9EBB-2D1D34D45F3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C8A9-4FE4-8AF4-E61FEDCA846C}"/>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A254-49D0-848A-AEF25014A01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0-601E-4DC0-8925-D4A6A7A43F0B}"/>
            </c:ext>
          </c:extLst>
        </c:ser>
        <c:ser>
          <c:idx val="3"/>
          <c:order val="1"/>
          <c:spPr>
            <a:solidFill>
              <a:schemeClr val="accent4"/>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1-601E-4DC0-8925-D4A6A7A43F0B}"/>
            </c:ext>
          </c:extLst>
        </c:ser>
        <c:ser>
          <c:idx val="1"/>
          <c:order val="2"/>
          <c:spPr>
            <a:solidFill>
              <a:schemeClr val="accent2"/>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2-601E-4DC0-8925-D4A6A7A43F0B}"/>
            </c:ext>
          </c:extLst>
        </c:ser>
        <c:ser>
          <c:idx val="0"/>
          <c:order val="3"/>
          <c:spPr>
            <a:solidFill>
              <a:schemeClr val="accent1"/>
            </a:solidFill>
            <a:ln>
              <a:noFill/>
            </a:ln>
            <a:effectLst/>
          </c:spPr>
          <c:invertIfNegative val="0"/>
          <c:val>
            <c:numRef>
              <c:f>[1]A12!#REF!</c:f>
              <c:numCache>
                <c:formatCode>General</c:formatCode>
                <c:ptCount val="1"/>
                <c:pt idx="0">
                  <c:v>1</c:v>
                </c:pt>
              </c:numCache>
            </c:numRef>
          </c:val>
          <c:extLst>
            <c:ext xmlns:c16="http://schemas.microsoft.com/office/drawing/2014/chart" uri="{C3380CC4-5D6E-409C-BE32-E72D297353CC}">
              <c16:uniqueId val="{00000003-601E-4DC0-8925-D4A6A7A43F0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9.png"/><Relationship Id="rId18" Type="http://schemas.openxmlformats.org/officeDocument/2006/relationships/image" Target="../media/image14.svg"/><Relationship Id="rId26" Type="http://schemas.openxmlformats.org/officeDocument/2006/relationships/image" Target="../media/image22.svg"/><Relationship Id="rId39" Type="http://schemas.openxmlformats.org/officeDocument/2006/relationships/image" Target="../media/image23.jpeg"/><Relationship Id="rId21" Type="http://schemas.openxmlformats.org/officeDocument/2006/relationships/image" Target="../media/image17.png"/><Relationship Id="rId34" Type="http://schemas.openxmlformats.org/officeDocument/2006/relationships/chart" Target="../charts/chart12.xml"/><Relationship Id="rId42" Type="http://schemas.openxmlformats.org/officeDocument/2006/relationships/image" Target="../media/image26.svg"/><Relationship Id="rId47" Type="http://schemas.openxmlformats.org/officeDocument/2006/relationships/image" Target="../media/image31.svg"/><Relationship Id="rId50" Type="http://schemas.openxmlformats.org/officeDocument/2006/relationships/image" Target="../media/image34.svg"/><Relationship Id="rId7" Type="http://schemas.openxmlformats.org/officeDocument/2006/relationships/image" Target="../media/image3.png"/><Relationship Id="rId2" Type="http://schemas.openxmlformats.org/officeDocument/2006/relationships/chart" Target="../charts/chart2.xml"/><Relationship Id="rId16" Type="http://schemas.openxmlformats.org/officeDocument/2006/relationships/image" Target="../media/image12.svg"/><Relationship Id="rId29" Type="http://schemas.openxmlformats.org/officeDocument/2006/relationships/chart" Target="../charts/chart7.xml"/><Relationship Id="rId11" Type="http://schemas.openxmlformats.org/officeDocument/2006/relationships/image" Target="../media/image7.png"/><Relationship Id="rId24" Type="http://schemas.openxmlformats.org/officeDocument/2006/relationships/image" Target="../media/image20.svg"/><Relationship Id="rId32" Type="http://schemas.openxmlformats.org/officeDocument/2006/relationships/chart" Target="../charts/chart10.xml"/><Relationship Id="rId37" Type="http://schemas.openxmlformats.org/officeDocument/2006/relationships/chart" Target="../charts/chart15.xml"/><Relationship Id="rId40" Type="http://schemas.openxmlformats.org/officeDocument/2006/relationships/image" Target="../media/image24.svg"/><Relationship Id="rId45" Type="http://schemas.openxmlformats.org/officeDocument/2006/relationships/image" Target="../media/image29.svg"/><Relationship Id="rId5" Type="http://schemas.openxmlformats.org/officeDocument/2006/relationships/image" Target="../media/image1.png"/><Relationship Id="rId15" Type="http://schemas.openxmlformats.org/officeDocument/2006/relationships/image" Target="../media/image11.png"/><Relationship Id="rId23" Type="http://schemas.openxmlformats.org/officeDocument/2006/relationships/image" Target="../media/image19.png"/><Relationship Id="rId28" Type="http://schemas.openxmlformats.org/officeDocument/2006/relationships/chart" Target="../charts/chart6.xml"/><Relationship Id="rId36" Type="http://schemas.openxmlformats.org/officeDocument/2006/relationships/chart" Target="../charts/chart14.xml"/><Relationship Id="rId49" Type="http://schemas.openxmlformats.org/officeDocument/2006/relationships/image" Target="../media/image33.svg"/><Relationship Id="rId10" Type="http://schemas.openxmlformats.org/officeDocument/2006/relationships/image" Target="../media/image6.svg"/><Relationship Id="rId19" Type="http://schemas.openxmlformats.org/officeDocument/2006/relationships/image" Target="../media/image15.png"/><Relationship Id="rId31" Type="http://schemas.openxmlformats.org/officeDocument/2006/relationships/chart" Target="../charts/chart9.xml"/><Relationship Id="rId44" Type="http://schemas.openxmlformats.org/officeDocument/2006/relationships/image" Target="../media/image28.svg"/><Relationship Id="rId52" Type="http://schemas.openxmlformats.org/officeDocument/2006/relationships/image" Target="../media/image36.svg"/><Relationship Id="rId4" Type="http://schemas.openxmlformats.org/officeDocument/2006/relationships/chart" Target="../charts/chart4.xml"/><Relationship Id="rId9" Type="http://schemas.openxmlformats.org/officeDocument/2006/relationships/image" Target="../media/image5.png"/><Relationship Id="rId14" Type="http://schemas.openxmlformats.org/officeDocument/2006/relationships/image" Target="../media/image10.svg"/><Relationship Id="rId22" Type="http://schemas.openxmlformats.org/officeDocument/2006/relationships/image" Target="../media/image18.svg"/><Relationship Id="rId27" Type="http://schemas.openxmlformats.org/officeDocument/2006/relationships/chart" Target="../charts/chart5.xml"/><Relationship Id="rId30" Type="http://schemas.openxmlformats.org/officeDocument/2006/relationships/chart" Target="../charts/chart8.xml"/><Relationship Id="rId35" Type="http://schemas.openxmlformats.org/officeDocument/2006/relationships/chart" Target="../charts/chart13.xml"/><Relationship Id="rId43" Type="http://schemas.openxmlformats.org/officeDocument/2006/relationships/image" Target="../media/image27.svg"/><Relationship Id="rId48" Type="http://schemas.openxmlformats.org/officeDocument/2006/relationships/image" Target="../media/image32.svg"/><Relationship Id="rId8" Type="http://schemas.openxmlformats.org/officeDocument/2006/relationships/image" Target="../media/image4.svg"/><Relationship Id="rId51" Type="http://schemas.openxmlformats.org/officeDocument/2006/relationships/image" Target="../media/image35.png"/><Relationship Id="rId3" Type="http://schemas.openxmlformats.org/officeDocument/2006/relationships/chart" Target="../charts/chart3.xml"/><Relationship Id="rId12" Type="http://schemas.openxmlformats.org/officeDocument/2006/relationships/image" Target="../media/image8.svg"/><Relationship Id="rId17" Type="http://schemas.openxmlformats.org/officeDocument/2006/relationships/image" Target="../media/image13.png"/><Relationship Id="rId25" Type="http://schemas.openxmlformats.org/officeDocument/2006/relationships/image" Target="../media/image21.png"/><Relationship Id="rId33" Type="http://schemas.openxmlformats.org/officeDocument/2006/relationships/chart" Target="../charts/chart11.xml"/><Relationship Id="rId38" Type="http://schemas.openxmlformats.org/officeDocument/2006/relationships/chart" Target="../charts/chart16.xml"/><Relationship Id="rId46" Type="http://schemas.openxmlformats.org/officeDocument/2006/relationships/image" Target="../media/image30.svg"/><Relationship Id="rId20" Type="http://schemas.openxmlformats.org/officeDocument/2006/relationships/image" Target="../media/image16.svg"/><Relationship Id="rId41" Type="http://schemas.openxmlformats.org/officeDocument/2006/relationships/image" Target="../media/image25.svg"/><Relationship Id="rId1" Type="http://schemas.openxmlformats.org/officeDocument/2006/relationships/chart" Target="../charts/chart1.xml"/><Relationship Id="rId6" Type="http://schemas.openxmlformats.org/officeDocument/2006/relationships/image" Target="../media/image2.svg"/></Relationships>
</file>

<file path=xl/drawings/_rels/drawing3.xml.rels><?xml version="1.0" encoding="UTF-8" standalone="yes"?>
<Relationships xmlns="http://schemas.openxmlformats.org/package/2006/relationships"><Relationship Id="rId8" Type="http://schemas.openxmlformats.org/officeDocument/2006/relationships/image" Target="../media/image27.svg"/><Relationship Id="rId13" Type="http://schemas.openxmlformats.org/officeDocument/2006/relationships/image" Target="../media/image13.png"/><Relationship Id="rId18" Type="http://schemas.openxmlformats.org/officeDocument/2006/relationships/image" Target="../media/image29.sv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34.svg"/><Relationship Id="rId17" Type="http://schemas.openxmlformats.org/officeDocument/2006/relationships/image" Target="../media/image17.png"/><Relationship Id="rId2" Type="http://schemas.openxmlformats.org/officeDocument/2006/relationships/image" Target="../media/image24.svg"/><Relationship Id="rId16" Type="http://schemas.openxmlformats.org/officeDocument/2006/relationships/image" Target="../media/image28.svg"/><Relationship Id="rId20" Type="http://schemas.openxmlformats.org/officeDocument/2006/relationships/image" Target="../media/image30.svg"/><Relationship Id="rId1" Type="http://schemas.openxmlformats.org/officeDocument/2006/relationships/image" Target="../media/image1.png"/><Relationship Id="rId6" Type="http://schemas.openxmlformats.org/officeDocument/2006/relationships/image" Target="../media/image2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jpeg"/><Relationship Id="rId10" Type="http://schemas.openxmlformats.org/officeDocument/2006/relationships/image" Target="../media/image33.svg"/><Relationship Id="rId19" Type="http://schemas.openxmlformats.org/officeDocument/2006/relationships/image" Target="../media/image19.png"/><Relationship Id="rId4" Type="http://schemas.openxmlformats.org/officeDocument/2006/relationships/image" Target="../media/image25.svg"/><Relationship Id="rId9" Type="http://schemas.openxmlformats.org/officeDocument/2006/relationships/image" Target="../media/image9.png"/><Relationship Id="rId14" Type="http://schemas.openxmlformats.org/officeDocument/2006/relationships/image" Target="../media/image32.svg"/><Relationship Id="rId22" Type="http://schemas.openxmlformats.org/officeDocument/2006/relationships/image" Target="../media/image31.svg"/></Relationships>
</file>

<file path=xl/drawings/_rels/drawing4.xml.rels><?xml version="1.0" encoding="UTF-8" standalone="yes"?>
<Relationships xmlns="http://schemas.openxmlformats.org/package/2006/relationships"><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xdr:from>
      <xdr:col>8</xdr:col>
      <xdr:colOff>0</xdr:colOff>
      <xdr:row>38</xdr:row>
      <xdr:rowOff>31935</xdr:rowOff>
    </xdr:from>
    <xdr:to>
      <xdr:col>8</xdr:col>
      <xdr:colOff>0</xdr:colOff>
      <xdr:row>40</xdr:row>
      <xdr:rowOff>99171</xdr:rowOff>
    </xdr:to>
    <xdr:graphicFrame macro="">
      <xdr:nvGraphicFramePr>
        <xdr:cNvPr id="20" name="Chart 19">
          <a:extLst>
            <a:ext uri="{FF2B5EF4-FFF2-40B4-BE49-F238E27FC236}">
              <a16:creationId xmlns:a16="http://schemas.microsoft.com/office/drawing/2014/main" id="{685C927E-B01A-4989-B956-CDC9E5BF51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40</xdr:row>
      <xdr:rowOff>58832</xdr:rowOff>
    </xdr:from>
    <xdr:to>
      <xdr:col>8</xdr:col>
      <xdr:colOff>0</xdr:colOff>
      <xdr:row>42</xdr:row>
      <xdr:rowOff>97211</xdr:rowOff>
    </xdr:to>
    <xdr:graphicFrame macro="">
      <xdr:nvGraphicFramePr>
        <xdr:cNvPr id="21" name="Chart 20">
          <a:extLst>
            <a:ext uri="{FF2B5EF4-FFF2-40B4-BE49-F238E27FC236}">
              <a16:creationId xmlns:a16="http://schemas.microsoft.com/office/drawing/2014/main" id="{90EDECB1-417E-4A02-A848-1CC2787DFE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44</xdr:row>
      <xdr:rowOff>70968</xdr:rowOff>
    </xdr:from>
    <xdr:to>
      <xdr:col>8</xdr:col>
      <xdr:colOff>0</xdr:colOff>
      <xdr:row>46</xdr:row>
      <xdr:rowOff>89261</xdr:rowOff>
    </xdr:to>
    <xdr:graphicFrame macro="">
      <xdr:nvGraphicFramePr>
        <xdr:cNvPr id="22" name="Chart 21">
          <a:extLst>
            <a:ext uri="{FF2B5EF4-FFF2-40B4-BE49-F238E27FC236}">
              <a16:creationId xmlns:a16="http://schemas.microsoft.com/office/drawing/2014/main" id="{AF088277-841E-4D07-8F2C-D8D145F87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46</xdr:row>
      <xdr:rowOff>71454</xdr:rowOff>
    </xdr:from>
    <xdr:to>
      <xdr:col>8</xdr:col>
      <xdr:colOff>0</xdr:colOff>
      <xdr:row>48</xdr:row>
      <xdr:rowOff>99272</xdr:rowOff>
    </xdr:to>
    <xdr:graphicFrame macro="">
      <xdr:nvGraphicFramePr>
        <xdr:cNvPr id="23" name="Chart 22">
          <a:extLst>
            <a:ext uri="{FF2B5EF4-FFF2-40B4-BE49-F238E27FC236}">
              <a16:creationId xmlns:a16="http://schemas.microsoft.com/office/drawing/2014/main" id="{E712EDBD-3639-4819-8A77-05EB8BBA7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250644</xdr:colOff>
      <xdr:row>55</xdr:row>
      <xdr:rowOff>39206</xdr:rowOff>
    </xdr:from>
    <xdr:ext cx="355185" cy="380008"/>
    <xdr:pic>
      <xdr:nvPicPr>
        <xdr:cNvPr id="24" name="Graphic 23" descr="Group of women with solid fill">
          <a:extLst>
            <a:ext uri="{FF2B5EF4-FFF2-40B4-BE49-F238E27FC236}">
              <a16:creationId xmlns:a16="http://schemas.microsoft.com/office/drawing/2014/main" id="{51D95B0C-85EB-4F32-BB64-C008B4E7FE9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0644" y="12012131"/>
          <a:ext cx="355185" cy="380008"/>
        </a:xfrm>
        <a:prstGeom prst="rect">
          <a:avLst/>
        </a:prstGeom>
      </xdr:spPr>
    </xdr:pic>
    <xdr:clientData/>
  </xdr:oneCellAnchor>
  <xdr:oneCellAnchor>
    <xdr:from>
      <xdr:col>0</xdr:col>
      <xdr:colOff>632885</xdr:colOff>
      <xdr:row>55</xdr:row>
      <xdr:rowOff>41122</xdr:rowOff>
    </xdr:from>
    <xdr:ext cx="344049" cy="370931"/>
    <xdr:pic>
      <xdr:nvPicPr>
        <xdr:cNvPr id="25" name="Graphic 24" descr="Group of men with solid fill">
          <a:extLst>
            <a:ext uri="{FF2B5EF4-FFF2-40B4-BE49-F238E27FC236}">
              <a16:creationId xmlns:a16="http://schemas.microsoft.com/office/drawing/2014/main" id="{7960300C-C6DD-4EE0-8E87-8FCB65B4122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32885" y="12014047"/>
          <a:ext cx="344049" cy="370931"/>
        </a:xfrm>
        <a:prstGeom prst="rect">
          <a:avLst/>
        </a:prstGeom>
      </xdr:spPr>
    </xdr:pic>
    <xdr:clientData/>
  </xdr:oneCellAnchor>
  <xdr:oneCellAnchor>
    <xdr:from>
      <xdr:col>0</xdr:col>
      <xdr:colOff>450152</xdr:colOff>
      <xdr:row>57</xdr:row>
      <xdr:rowOff>33183</xdr:rowOff>
    </xdr:from>
    <xdr:ext cx="251298" cy="246847"/>
    <xdr:pic>
      <xdr:nvPicPr>
        <xdr:cNvPr id="26" name="Graphic 25" descr="Money with solid fill">
          <a:extLst>
            <a:ext uri="{FF2B5EF4-FFF2-40B4-BE49-F238E27FC236}">
              <a16:creationId xmlns:a16="http://schemas.microsoft.com/office/drawing/2014/main" id="{CBE88CA6-FFFE-405C-A981-A2C1CC36A7C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50152" y="12596658"/>
          <a:ext cx="251298" cy="246847"/>
        </a:xfrm>
        <a:prstGeom prst="rect">
          <a:avLst/>
        </a:prstGeom>
      </xdr:spPr>
    </xdr:pic>
    <xdr:clientData/>
  </xdr:oneCellAnchor>
  <xdr:oneCellAnchor>
    <xdr:from>
      <xdr:col>0</xdr:col>
      <xdr:colOff>714814</xdr:colOff>
      <xdr:row>57</xdr:row>
      <xdr:rowOff>132522</xdr:rowOff>
    </xdr:from>
    <xdr:ext cx="162641" cy="150865"/>
    <xdr:pic>
      <xdr:nvPicPr>
        <xdr:cNvPr id="27" name="Graphic 26" descr="Coins with solid fill">
          <a:extLst>
            <a:ext uri="{FF2B5EF4-FFF2-40B4-BE49-F238E27FC236}">
              <a16:creationId xmlns:a16="http://schemas.microsoft.com/office/drawing/2014/main" id="{746C0D2D-E1D3-4F33-AB1D-82F6CDF285A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14814" y="12695997"/>
          <a:ext cx="162641" cy="150865"/>
        </a:xfrm>
        <a:prstGeom prst="rect">
          <a:avLst/>
        </a:prstGeom>
      </xdr:spPr>
    </xdr:pic>
    <xdr:clientData/>
  </xdr:oneCellAnchor>
  <xdr:oneCellAnchor>
    <xdr:from>
      <xdr:col>0</xdr:col>
      <xdr:colOff>378362</xdr:colOff>
      <xdr:row>63</xdr:row>
      <xdr:rowOff>64656</xdr:rowOff>
    </xdr:from>
    <xdr:ext cx="330728" cy="334374"/>
    <xdr:pic>
      <xdr:nvPicPr>
        <xdr:cNvPr id="28" name="Graphic 27" descr="Inbox Check with solid fill">
          <a:extLst>
            <a:ext uri="{FF2B5EF4-FFF2-40B4-BE49-F238E27FC236}">
              <a16:creationId xmlns:a16="http://schemas.microsoft.com/office/drawing/2014/main" id="{9DCB685C-62E7-45FF-A510-CBCF07FCEF7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378362" y="26186969"/>
          <a:ext cx="330728" cy="334374"/>
        </a:xfrm>
        <a:prstGeom prst="rect">
          <a:avLst/>
        </a:prstGeom>
      </xdr:spPr>
    </xdr:pic>
    <xdr:clientData/>
  </xdr:oneCellAnchor>
  <xdr:oneCellAnchor>
    <xdr:from>
      <xdr:col>0</xdr:col>
      <xdr:colOff>365595</xdr:colOff>
      <xdr:row>65</xdr:row>
      <xdr:rowOff>26725</xdr:rowOff>
    </xdr:from>
    <xdr:ext cx="278034" cy="268974"/>
    <xdr:pic>
      <xdr:nvPicPr>
        <xdr:cNvPr id="29" name="Graphic 28" descr="Money with solid fill">
          <a:extLst>
            <a:ext uri="{FF2B5EF4-FFF2-40B4-BE49-F238E27FC236}">
              <a16:creationId xmlns:a16="http://schemas.microsoft.com/office/drawing/2014/main" id="{EB7D7913-BDF6-479E-ACC3-243CAA7191F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5595" y="14990500"/>
          <a:ext cx="278034" cy="268974"/>
        </a:xfrm>
        <a:prstGeom prst="rect">
          <a:avLst/>
        </a:prstGeom>
      </xdr:spPr>
    </xdr:pic>
    <xdr:clientData/>
  </xdr:oneCellAnchor>
  <xdr:oneCellAnchor>
    <xdr:from>
      <xdr:col>0</xdr:col>
      <xdr:colOff>681405</xdr:colOff>
      <xdr:row>65</xdr:row>
      <xdr:rowOff>92765</xdr:rowOff>
    </xdr:from>
    <xdr:ext cx="150888" cy="152371"/>
    <xdr:pic>
      <xdr:nvPicPr>
        <xdr:cNvPr id="30" name="Graphic 29" descr="Coins with solid fill">
          <a:extLst>
            <a:ext uri="{FF2B5EF4-FFF2-40B4-BE49-F238E27FC236}">
              <a16:creationId xmlns:a16="http://schemas.microsoft.com/office/drawing/2014/main" id="{2C2445CC-05B2-4D11-B3E5-8BE94519798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81405" y="15056540"/>
          <a:ext cx="150888" cy="152371"/>
        </a:xfrm>
        <a:prstGeom prst="rect">
          <a:avLst/>
        </a:prstGeom>
      </xdr:spPr>
    </xdr:pic>
    <xdr:clientData/>
  </xdr:oneCellAnchor>
  <xdr:oneCellAnchor>
    <xdr:from>
      <xdr:col>0</xdr:col>
      <xdr:colOff>448556</xdr:colOff>
      <xdr:row>67</xdr:row>
      <xdr:rowOff>44365</xdr:rowOff>
    </xdr:from>
    <xdr:ext cx="322657" cy="331523"/>
    <xdr:pic>
      <xdr:nvPicPr>
        <xdr:cNvPr id="31" name="Graphic 30" descr="Inbox Cross with solid fill">
          <a:extLst>
            <a:ext uri="{FF2B5EF4-FFF2-40B4-BE49-F238E27FC236}">
              <a16:creationId xmlns:a16="http://schemas.microsoft.com/office/drawing/2014/main" id="{6917B408-6312-4E03-A50B-75B944EB5BE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448556" y="27881178"/>
          <a:ext cx="322657" cy="331523"/>
        </a:xfrm>
        <a:prstGeom prst="rect">
          <a:avLst/>
        </a:prstGeom>
      </xdr:spPr>
    </xdr:pic>
    <xdr:clientData/>
  </xdr:oneCellAnchor>
  <xdr:oneCellAnchor>
    <xdr:from>
      <xdr:col>0</xdr:col>
      <xdr:colOff>379240</xdr:colOff>
      <xdr:row>61</xdr:row>
      <xdr:rowOff>45132</xdr:rowOff>
    </xdr:from>
    <xdr:ext cx="334566" cy="351756"/>
    <xdr:pic>
      <xdr:nvPicPr>
        <xdr:cNvPr id="32" name="Graphic 31" descr="Inbox with solid fill">
          <a:extLst>
            <a:ext uri="{FF2B5EF4-FFF2-40B4-BE49-F238E27FC236}">
              <a16:creationId xmlns:a16="http://schemas.microsoft.com/office/drawing/2014/main" id="{0779B3B2-CE06-48D4-BA26-F0B52A52F0F7}"/>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379240" y="25310195"/>
          <a:ext cx="334566" cy="351756"/>
        </a:xfrm>
        <a:prstGeom prst="rect">
          <a:avLst/>
        </a:prstGeom>
      </xdr:spPr>
    </xdr:pic>
    <xdr:clientData/>
  </xdr:oneCellAnchor>
  <xdr:oneCellAnchor>
    <xdr:from>
      <xdr:col>0</xdr:col>
      <xdr:colOff>231293</xdr:colOff>
      <xdr:row>59</xdr:row>
      <xdr:rowOff>58287</xdr:rowOff>
    </xdr:from>
    <xdr:ext cx="315004" cy="324779"/>
    <xdr:pic>
      <xdr:nvPicPr>
        <xdr:cNvPr id="33" name="Graphic 32" descr="Woman with solid fill">
          <a:extLst>
            <a:ext uri="{FF2B5EF4-FFF2-40B4-BE49-F238E27FC236}">
              <a16:creationId xmlns:a16="http://schemas.microsoft.com/office/drawing/2014/main" id="{54A484B0-39A3-4161-BA26-95169993019A}"/>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31293" y="24466100"/>
          <a:ext cx="315004" cy="324779"/>
        </a:xfrm>
        <a:prstGeom prst="rect">
          <a:avLst/>
        </a:prstGeom>
      </xdr:spPr>
    </xdr:pic>
    <xdr:clientData/>
  </xdr:oneCellAnchor>
  <xdr:oneCellAnchor>
    <xdr:from>
      <xdr:col>0</xdr:col>
      <xdr:colOff>402723</xdr:colOff>
      <xdr:row>59</xdr:row>
      <xdr:rowOff>68952</xdr:rowOff>
    </xdr:from>
    <xdr:ext cx="306972" cy="319996"/>
    <xdr:pic>
      <xdr:nvPicPr>
        <xdr:cNvPr id="34" name="Graphic 33" descr="Man with solid fill">
          <a:extLst>
            <a:ext uri="{FF2B5EF4-FFF2-40B4-BE49-F238E27FC236}">
              <a16:creationId xmlns:a16="http://schemas.microsoft.com/office/drawing/2014/main" id="{99661C44-973D-4584-B4A2-FAC97A29FE47}"/>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402723" y="24476765"/>
          <a:ext cx="306972" cy="319996"/>
        </a:xfrm>
        <a:prstGeom prst="rect">
          <a:avLst/>
        </a:prstGeom>
      </xdr:spPr>
    </xdr:pic>
    <xdr:clientData/>
  </xdr:oneCellAnchor>
  <xdr:twoCellAnchor>
    <xdr:from>
      <xdr:col>0</xdr:col>
      <xdr:colOff>665275</xdr:colOff>
      <xdr:row>59</xdr:row>
      <xdr:rowOff>49696</xdr:rowOff>
    </xdr:from>
    <xdr:to>
      <xdr:col>1</xdr:col>
      <xdr:colOff>1035</xdr:colOff>
      <xdr:row>60</xdr:row>
      <xdr:rowOff>67503</xdr:rowOff>
    </xdr:to>
    <xdr:grpSp>
      <xdr:nvGrpSpPr>
        <xdr:cNvPr id="35" name="Group 34">
          <a:extLst>
            <a:ext uri="{FF2B5EF4-FFF2-40B4-BE49-F238E27FC236}">
              <a16:creationId xmlns:a16="http://schemas.microsoft.com/office/drawing/2014/main" id="{9E7FA35B-29AD-4854-AE21-C121B6BADC1F}"/>
            </a:ext>
          </a:extLst>
        </xdr:cNvPr>
        <xdr:cNvGrpSpPr/>
      </xdr:nvGrpSpPr>
      <xdr:grpSpPr>
        <a:xfrm>
          <a:off x="665275" y="21460962"/>
          <a:ext cx="243436" cy="376395"/>
          <a:chOff x="478110" y="1354016"/>
          <a:chExt cx="911075" cy="906447"/>
        </a:xfrm>
      </xdr:grpSpPr>
      <xdr:grpSp>
        <xdr:nvGrpSpPr>
          <xdr:cNvPr id="36" name="Group 35">
            <a:extLst>
              <a:ext uri="{FF2B5EF4-FFF2-40B4-BE49-F238E27FC236}">
                <a16:creationId xmlns:a16="http://schemas.microsoft.com/office/drawing/2014/main" id="{D7789DBC-2926-64E0-AB49-4885EC029FAD}"/>
              </a:ext>
            </a:extLst>
          </xdr:cNvPr>
          <xdr:cNvGrpSpPr/>
        </xdr:nvGrpSpPr>
        <xdr:grpSpPr>
          <a:xfrm>
            <a:off x="478110" y="1362808"/>
            <a:ext cx="531540" cy="896923"/>
            <a:chOff x="480433" y="1361378"/>
            <a:chExt cx="531540" cy="892098"/>
          </a:xfrm>
        </xdr:grpSpPr>
        <xdr:pic>
          <xdr:nvPicPr>
            <xdr:cNvPr id="40" name="Graphic 39" descr="Children with solid fill">
              <a:extLst>
                <a:ext uri="{FF2B5EF4-FFF2-40B4-BE49-F238E27FC236}">
                  <a16:creationId xmlns:a16="http://schemas.microsoft.com/office/drawing/2014/main" id="{2CDCE53C-EA84-9F5F-FB31-4152F7B205B0}"/>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41" name="Graphic 40" descr="Children with solid fill">
              <a:extLst>
                <a:ext uri="{FF2B5EF4-FFF2-40B4-BE49-F238E27FC236}">
                  <a16:creationId xmlns:a16="http://schemas.microsoft.com/office/drawing/2014/main" id="{17E6518C-CE6F-EC00-7983-78CC85AE67A9}"/>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nvGrpSpPr>
          <xdr:cNvPr id="37" name="Group 36">
            <a:extLst>
              <a:ext uri="{FF2B5EF4-FFF2-40B4-BE49-F238E27FC236}">
                <a16:creationId xmlns:a16="http://schemas.microsoft.com/office/drawing/2014/main" id="{FF9F03A7-0E1F-D35C-B1CC-90F34E2EE4CE}"/>
              </a:ext>
            </a:extLst>
          </xdr:cNvPr>
          <xdr:cNvGrpSpPr/>
        </xdr:nvGrpSpPr>
        <xdr:grpSpPr>
          <a:xfrm>
            <a:off x="857645" y="1354016"/>
            <a:ext cx="531540" cy="906447"/>
            <a:chOff x="480433" y="1361378"/>
            <a:chExt cx="531540" cy="892098"/>
          </a:xfrm>
        </xdr:grpSpPr>
        <xdr:pic>
          <xdr:nvPicPr>
            <xdr:cNvPr id="38" name="Graphic 37" descr="Children with solid fill">
              <a:extLst>
                <a:ext uri="{FF2B5EF4-FFF2-40B4-BE49-F238E27FC236}">
                  <a16:creationId xmlns:a16="http://schemas.microsoft.com/office/drawing/2014/main" id="{F1A1AF4F-94EE-35AB-7E14-DEC4F433800D}"/>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39" name="Graphic 38" descr="Children with solid fill">
              <a:extLst>
                <a:ext uri="{FF2B5EF4-FFF2-40B4-BE49-F238E27FC236}">
                  <a16:creationId xmlns:a16="http://schemas.microsoft.com/office/drawing/2014/main" id="{E28B7B22-8448-8345-B8A4-084AB2222393}"/>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clientData/>
  </xdr:twoCellAnchor>
  <xdr:twoCellAnchor>
    <xdr:from>
      <xdr:col>8</xdr:col>
      <xdr:colOff>0</xdr:colOff>
      <xdr:row>56</xdr:row>
      <xdr:rowOff>31935</xdr:rowOff>
    </xdr:from>
    <xdr:to>
      <xdr:col>8</xdr:col>
      <xdr:colOff>0</xdr:colOff>
      <xdr:row>58</xdr:row>
      <xdr:rowOff>99171</xdr:rowOff>
    </xdr:to>
    <xdr:graphicFrame macro="">
      <xdr:nvGraphicFramePr>
        <xdr:cNvPr id="42" name="Chart 41">
          <a:extLst>
            <a:ext uri="{FF2B5EF4-FFF2-40B4-BE49-F238E27FC236}">
              <a16:creationId xmlns:a16="http://schemas.microsoft.com/office/drawing/2014/main" id="{A188345B-1A63-4F5A-AD4B-F7D4DE5B2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58</xdr:row>
      <xdr:rowOff>58832</xdr:rowOff>
    </xdr:from>
    <xdr:to>
      <xdr:col>8</xdr:col>
      <xdr:colOff>0</xdr:colOff>
      <xdr:row>60</xdr:row>
      <xdr:rowOff>97211</xdr:rowOff>
    </xdr:to>
    <xdr:graphicFrame macro="">
      <xdr:nvGraphicFramePr>
        <xdr:cNvPr id="43" name="Chart 42">
          <a:extLst>
            <a:ext uri="{FF2B5EF4-FFF2-40B4-BE49-F238E27FC236}">
              <a16:creationId xmlns:a16="http://schemas.microsoft.com/office/drawing/2014/main" id="{0FD68E7A-0338-4854-A96B-E950910C9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62</xdr:row>
      <xdr:rowOff>70968</xdr:rowOff>
    </xdr:from>
    <xdr:to>
      <xdr:col>8</xdr:col>
      <xdr:colOff>0</xdr:colOff>
      <xdr:row>64</xdr:row>
      <xdr:rowOff>89261</xdr:rowOff>
    </xdr:to>
    <xdr:graphicFrame macro="">
      <xdr:nvGraphicFramePr>
        <xdr:cNvPr id="44" name="Chart 43">
          <a:extLst>
            <a:ext uri="{FF2B5EF4-FFF2-40B4-BE49-F238E27FC236}">
              <a16:creationId xmlns:a16="http://schemas.microsoft.com/office/drawing/2014/main" id="{CF137868-5624-4E44-9FA0-3834E5A3B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0</xdr:colOff>
      <xdr:row>64</xdr:row>
      <xdr:rowOff>71454</xdr:rowOff>
    </xdr:from>
    <xdr:to>
      <xdr:col>8</xdr:col>
      <xdr:colOff>0</xdr:colOff>
      <xdr:row>66</xdr:row>
      <xdr:rowOff>99272</xdr:rowOff>
    </xdr:to>
    <xdr:graphicFrame macro="">
      <xdr:nvGraphicFramePr>
        <xdr:cNvPr id="45" name="Chart 44">
          <a:extLst>
            <a:ext uri="{FF2B5EF4-FFF2-40B4-BE49-F238E27FC236}">
              <a16:creationId xmlns:a16="http://schemas.microsoft.com/office/drawing/2014/main" id="{4F29BADC-D255-4061-8F13-180682C0CC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oneCellAnchor>
    <xdr:from>
      <xdr:col>0</xdr:col>
      <xdr:colOff>250644</xdr:colOff>
      <xdr:row>73</xdr:row>
      <xdr:rowOff>39206</xdr:rowOff>
    </xdr:from>
    <xdr:ext cx="355185" cy="380008"/>
    <xdr:pic>
      <xdr:nvPicPr>
        <xdr:cNvPr id="46" name="Graphic 45" descr="Group of women with solid fill">
          <a:extLst>
            <a:ext uri="{FF2B5EF4-FFF2-40B4-BE49-F238E27FC236}">
              <a16:creationId xmlns:a16="http://schemas.microsoft.com/office/drawing/2014/main" id="{0DD7A011-1393-4606-8476-FB52E0A3F31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0644" y="17970019"/>
          <a:ext cx="355185" cy="380008"/>
        </a:xfrm>
        <a:prstGeom prst="rect">
          <a:avLst/>
        </a:prstGeom>
      </xdr:spPr>
    </xdr:pic>
    <xdr:clientData/>
  </xdr:oneCellAnchor>
  <xdr:oneCellAnchor>
    <xdr:from>
      <xdr:col>0</xdr:col>
      <xdr:colOff>632885</xdr:colOff>
      <xdr:row>73</xdr:row>
      <xdr:rowOff>41122</xdr:rowOff>
    </xdr:from>
    <xdr:ext cx="344049" cy="370931"/>
    <xdr:pic>
      <xdr:nvPicPr>
        <xdr:cNvPr id="47" name="Graphic 46" descr="Group of men with solid fill">
          <a:extLst>
            <a:ext uri="{FF2B5EF4-FFF2-40B4-BE49-F238E27FC236}">
              <a16:creationId xmlns:a16="http://schemas.microsoft.com/office/drawing/2014/main" id="{763B23F3-4891-41A8-93DC-32D1F70ED90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32885" y="17971935"/>
          <a:ext cx="344049" cy="370931"/>
        </a:xfrm>
        <a:prstGeom prst="rect">
          <a:avLst/>
        </a:prstGeom>
      </xdr:spPr>
    </xdr:pic>
    <xdr:clientData/>
  </xdr:oneCellAnchor>
  <xdr:oneCellAnchor>
    <xdr:from>
      <xdr:col>0</xdr:col>
      <xdr:colOff>450152</xdr:colOff>
      <xdr:row>75</xdr:row>
      <xdr:rowOff>33183</xdr:rowOff>
    </xdr:from>
    <xdr:ext cx="251298" cy="246847"/>
    <xdr:pic>
      <xdr:nvPicPr>
        <xdr:cNvPr id="48" name="Graphic 47" descr="Money with solid fill">
          <a:extLst>
            <a:ext uri="{FF2B5EF4-FFF2-40B4-BE49-F238E27FC236}">
              <a16:creationId xmlns:a16="http://schemas.microsoft.com/office/drawing/2014/main" id="{880C712A-E3C7-4F41-BD04-402A65DA051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50152" y="18554546"/>
          <a:ext cx="251298" cy="246847"/>
        </a:xfrm>
        <a:prstGeom prst="rect">
          <a:avLst/>
        </a:prstGeom>
      </xdr:spPr>
    </xdr:pic>
    <xdr:clientData/>
  </xdr:oneCellAnchor>
  <xdr:oneCellAnchor>
    <xdr:from>
      <xdr:col>0</xdr:col>
      <xdr:colOff>714814</xdr:colOff>
      <xdr:row>75</xdr:row>
      <xdr:rowOff>132522</xdr:rowOff>
    </xdr:from>
    <xdr:ext cx="162641" cy="150865"/>
    <xdr:pic>
      <xdr:nvPicPr>
        <xdr:cNvPr id="49" name="Graphic 48" descr="Coins with solid fill">
          <a:extLst>
            <a:ext uri="{FF2B5EF4-FFF2-40B4-BE49-F238E27FC236}">
              <a16:creationId xmlns:a16="http://schemas.microsoft.com/office/drawing/2014/main" id="{3B5AE055-648E-47C5-9E44-C9493352FFB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14814" y="18653885"/>
          <a:ext cx="162641" cy="150865"/>
        </a:xfrm>
        <a:prstGeom prst="rect">
          <a:avLst/>
        </a:prstGeom>
      </xdr:spPr>
    </xdr:pic>
    <xdr:clientData/>
  </xdr:oneCellAnchor>
  <xdr:oneCellAnchor>
    <xdr:from>
      <xdr:col>0</xdr:col>
      <xdr:colOff>421224</xdr:colOff>
      <xdr:row>81</xdr:row>
      <xdr:rowOff>64656</xdr:rowOff>
    </xdr:from>
    <xdr:ext cx="330728" cy="334374"/>
    <xdr:pic>
      <xdr:nvPicPr>
        <xdr:cNvPr id="50" name="Graphic 49" descr="Inbox Check with solid fill">
          <a:extLst>
            <a:ext uri="{FF2B5EF4-FFF2-40B4-BE49-F238E27FC236}">
              <a16:creationId xmlns:a16="http://schemas.microsoft.com/office/drawing/2014/main" id="{07550B1C-A9FC-41C9-83A0-EAA71D2026D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21224" y="34187969"/>
          <a:ext cx="330728" cy="334374"/>
        </a:xfrm>
        <a:prstGeom prst="rect">
          <a:avLst/>
        </a:prstGeom>
      </xdr:spPr>
    </xdr:pic>
    <xdr:clientData/>
  </xdr:oneCellAnchor>
  <xdr:oneCellAnchor>
    <xdr:from>
      <xdr:col>0</xdr:col>
      <xdr:colOff>365595</xdr:colOff>
      <xdr:row>83</xdr:row>
      <xdr:rowOff>26725</xdr:rowOff>
    </xdr:from>
    <xdr:ext cx="278034" cy="268974"/>
    <xdr:pic>
      <xdr:nvPicPr>
        <xdr:cNvPr id="51" name="Graphic 50" descr="Money with solid fill">
          <a:extLst>
            <a:ext uri="{FF2B5EF4-FFF2-40B4-BE49-F238E27FC236}">
              <a16:creationId xmlns:a16="http://schemas.microsoft.com/office/drawing/2014/main" id="{23F081DE-0CF2-47D8-B868-BE84CCFAE76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5595" y="20948388"/>
          <a:ext cx="278034" cy="268974"/>
        </a:xfrm>
        <a:prstGeom prst="rect">
          <a:avLst/>
        </a:prstGeom>
      </xdr:spPr>
    </xdr:pic>
    <xdr:clientData/>
  </xdr:oneCellAnchor>
  <xdr:oneCellAnchor>
    <xdr:from>
      <xdr:col>0</xdr:col>
      <xdr:colOff>681405</xdr:colOff>
      <xdr:row>83</xdr:row>
      <xdr:rowOff>92765</xdr:rowOff>
    </xdr:from>
    <xdr:ext cx="150888" cy="152371"/>
    <xdr:pic>
      <xdr:nvPicPr>
        <xdr:cNvPr id="52" name="Graphic 51" descr="Coins with solid fill">
          <a:extLst>
            <a:ext uri="{FF2B5EF4-FFF2-40B4-BE49-F238E27FC236}">
              <a16:creationId xmlns:a16="http://schemas.microsoft.com/office/drawing/2014/main" id="{5CE4ED43-DCEA-4B77-8B16-F1EC617BDB9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81405" y="21014428"/>
          <a:ext cx="150888" cy="152371"/>
        </a:xfrm>
        <a:prstGeom prst="rect">
          <a:avLst/>
        </a:prstGeom>
      </xdr:spPr>
    </xdr:pic>
    <xdr:clientData/>
  </xdr:oneCellAnchor>
  <xdr:oneCellAnchor>
    <xdr:from>
      <xdr:col>0</xdr:col>
      <xdr:colOff>448556</xdr:colOff>
      <xdr:row>85</xdr:row>
      <xdr:rowOff>87227</xdr:rowOff>
    </xdr:from>
    <xdr:ext cx="322657" cy="331523"/>
    <xdr:pic>
      <xdr:nvPicPr>
        <xdr:cNvPr id="53" name="Graphic 52" descr="Inbox Cross with solid fill">
          <a:extLst>
            <a:ext uri="{FF2B5EF4-FFF2-40B4-BE49-F238E27FC236}">
              <a16:creationId xmlns:a16="http://schemas.microsoft.com/office/drawing/2014/main" id="{432837D7-7591-4C16-842F-49C77E3E3A6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448556" y="35925040"/>
          <a:ext cx="322657" cy="331523"/>
        </a:xfrm>
        <a:prstGeom prst="rect">
          <a:avLst/>
        </a:prstGeom>
      </xdr:spPr>
    </xdr:pic>
    <xdr:clientData/>
  </xdr:oneCellAnchor>
  <xdr:oneCellAnchor>
    <xdr:from>
      <xdr:col>0</xdr:col>
      <xdr:colOff>431628</xdr:colOff>
      <xdr:row>79</xdr:row>
      <xdr:rowOff>87995</xdr:rowOff>
    </xdr:from>
    <xdr:ext cx="334566" cy="351756"/>
    <xdr:pic>
      <xdr:nvPicPr>
        <xdr:cNvPr id="54" name="Graphic 53" descr="Inbox with solid fill">
          <a:extLst>
            <a:ext uri="{FF2B5EF4-FFF2-40B4-BE49-F238E27FC236}">
              <a16:creationId xmlns:a16="http://schemas.microsoft.com/office/drawing/2014/main" id="{EC5BAECF-80AA-48F3-BBCC-F0393489646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31628" y="33354058"/>
          <a:ext cx="334566" cy="351756"/>
        </a:xfrm>
        <a:prstGeom prst="rect">
          <a:avLst/>
        </a:prstGeom>
      </xdr:spPr>
    </xdr:pic>
    <xdr:clientData/>
  </xdr:oneCellAnchor>
  <xdr:oneCellAnchor>
    <xdr:from>
      <xdr:col>0</xdr:col>
      <xdr:colOff>240818</xdr:colOff>
      <xdr:row>77</xdr:row>
      <xdr:rowOff>67812</xdr:rowOff>
    </xdr:from>
    <xdr:ext cx="315004" cy="324779"/>
    <xdr:pic>
      <xdr:nvPicPr>
        <xdr:cNvPr id="55" name="Graphic 54" descr="Woman with solid fill">
          <a:extLst>
            <a:ext uri="{FF2B5EF4-FFF2-40B4-BE49-F238E27FC236}">
              <a16:creationId xmlns:a16="http://schemas.microsoft.com/office/drawing/2014/main" id="{FFABAEE0-9E75-47DC-858B-0EA59BA4B5B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40818" y="32476625"/>
          <a:ext cx="315004" cy="324779"/>
        </a:xfrm>
        <a:prstGeom prst="rect">
          <a:avLst/>
        </a:prstGeom>
      </xdr:spPr>
    </xdr:pic>
    <xdr:clientData/>
  </xdr:oneCellAnchor>
  <xdr:oneCellAnchor>
    <xdr:from>
      <xdr:col>0</xdr:col>
      <xdr:colOff>407485</xdr:colOff>
      <xdr:row>77</xdr:row>
      <xdr:rowOff>45140</xdr:rowOff>
    </xdr:from>
    <xdr:ext cx="306972" cy="319996"/>
    <xdr:pic>
      <xdr:nvPicPr>
        <xdr:cNvPr id="56" name="Graphic 55" descr="Man with solid fill">
          <a:extLst>
            <a:ext uri="{FF2B5EF4-FFF2-40B4-BE49-F238E27FC236}">
              <a16:creationId xmlns:a16="http://schemas.microsoft.com/office/drawing/2014/main" id="{45E54FC8-8363-4E06-9AE0-EAD5913D310E}"/>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407485" y="32453953"/>
          <a:ext cx="306972" cy="319996"/>
        </a:xfrm>
        <a:prstGeom prst="rect">
          <a:avLst/>
        </a:prstGeom>
      </xdr:spPr>
    </xdr:pic>
    <xdr:clientData/>
  </xdr:oneCellAnchor>
  <xdr:twoCellAnchor>
    <xdr:from>
      <xdr:col>0</xdr:col>
      <xdr:colOff>665275</xdr:colOff>
      <xdr:row>77</xdr:row>
      <xdr:rowOff>49696</xdr:rowOff>
    </xdr:from>
    <xdr:to>
      <xdr:col>1</xdr:col>
      <xdr:colOff>1035</xdr:colOff>
      <xdr:row>78</xdr:row>
      <xdr:rowOff>67503</xdr:rowOff>
    </xdr:to>
    <xdr:grpSp>
      <xdr:nvGrpSpPr>
        <xdr:cNvPr id="57" name="Group 56">
          <a:extLst>
            <a:ext uri="{FF2B5EF4-FFF2-40B4-BE49-F238E27FC236}">
              <a16:creationId xmlns:a16="http://schemas.microsoft.com/office/drawing/2014/main" id="{663F5EFF-31C9-42EC-A941-E210F8AF55FE}"/>
            </a:ext>
          </a:extLst>
        </xdr:cNvPr>
        <xdr:cNvGrpSpPr/>
      </xdr:nvGrpSpPr>
      <xdr:grpSpPr>
        <a:xfrm>
          <a:off x="665275" y="27612992"/>
          <a:ext cx="243436" cy="376395"/>
          <a:chOff x="478110" y="1354016"/>
          <a:chExt cx="911075" cy="906447"/>
        </a:xfrm>
      </xdr:grpSpPr>
      <xdr:grpSp>
        <xdr:nvGrpSpPr>
          <xdr:cNvPr id="58" name="Group 57">
            <a:extLst>
              <a:ext uri="{FF2B5EF4-FFF2-40B4-BE49-F238E27FC236}">
                <a16:creationId xmlns:a16="http://schemas.microsoft.com/office/drawing/2014/main" id="{034AA6AE-AB00-D279-98B9-28E3AD377AD6}"/>
              </a:ext>
            </a:extLst>
          </xdr:cNvPr>
          <xdr:cNvGrpSpPr/>
        </xdr:nvGrpSpPr>
        <xdr:grpSpPr>
          <a:xfrm>
            <a:off x="478110" y="1362808"/>
            <a:ext cx="531540" cy="896923"/>
            <a:chOff x="480433" y="1361378"/>
            <a:chExt cx="531540" cy="892098"/>
          </a:xfrm>
        </xdr:grpSpPr>
        <xdr:pic>
          <xdr:nvPicPr>
            <xdr:cNvPr id="62" name="Graphic 61" descr="Children with solid fill">
              <a:extLst>
                <a:ext uri="{FF2B5EF4-FFF2-40B4-BE49-F238E27FC236}">
                  <a16:creationId xmlns:a16="http://schemas.microsoft.com/office/drawing/2014/main" id="{89F7ADD1-5066-A92D-91FA-2CD6E31C0A04}"/>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63" name="Graphic 62" descr="Children with solid fill">
              <a:extLst>
                <a:ext uri="{FF2B5EF4-FFF2-40B4-BE49-F238E27FC236}">
                  <a16:creationId xmlns:a16="http://schemas.microsoft.com/office/drawing/2014/main" id="{F62948C7-7DDA-A255-8AB2-22F4682B69C0}"/>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nvGrpSpPr>
          <xdr:cNvPr id="59" name="Group 58">
            <a:extLst>
              <a:ext uri="{FF2B5EF4-FFF2-40B4-BE49-F238E27FC236}">
                <a16:creationId xmlns:a16="http://schemas.microsoft.com/office/drawing/2014/main" id="{2372BF1B-FFA8-B645-BD72-7BA6F410F0CC}"/>
              </a:ext>
            </a:extLst>
          </xdr:cNvPr>
          <xdr:cNvGrpSpPr/>
        </xdr:nvGrpSpPr>
        <xdr:grpSpPr>
          <a:xfrm>
            <a:off x="857645" y="1354016"/>
            <a:ext cx="531540" cy="906447"/>
            <a:chOff x="480433" y="1361378"/>
            <a:chExt cx="531540" cy="892098"/>
          </a:xfrm>
        </xdr:grpSpPr>
        <xdr:pic>
          <xdr:nvPicPr>
            <xdr:cNvPr id="60" name="Graphic 59" descr="Children with solid fill">
              <a:extLst>
                <a:ext uri="{FF2B5EF4-FFF2-40B4-BE49-F238E27FC236}">
                  <a16:creationId xmlns:a16="http://schemas.microsoft.com/office/drawing/2014/main" id="{2CF68211-E316-CC29-47BE-BE24473CE390}"/>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61" name="Graphic 60" descr="Children with solid fill">
              <a:extLst>
                <a:ext uri="{FF2B5EF4-FFF2-40B4-BE49-F238E27FC236}">
                  <a16:creationId xmlns:a16="http://schemas.microsoft.com/office/drawing/2014/main" id="{77204CFF-9C80-6199-3689-9571B1BD4787}"/>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clientData/>
  </xdr:twoCellAnchor>
  <xdr:twoCellAnchor>
    <xdr:from>
      <xdr:col>8</xdr:col>
      <xdr:colOff>0</xdr:colOff>
      <xdr:row>74</xdr:row>
      <xdr:rowOff>31935</xdr:rowOff>
    </xdr:from>
    <xdr:to>
      <xdr:col>8</xdr:col>
      <xdr:colOff>0</xdr:colOff>
      <xdr:row>76</xdr:row>
      <xdr:rowOff>99171</xdr:rowOff>
    </xdr:to>
    <xdr:graphicFrame macro="">
      <xdr:nvGraphicFramePr>
        <xdr:cNvPr id="64" name="Chart 63">
          <a:extLst>
            <a:ext uri="{FF2B5EF4-FFF2-40B4-BE49-F238E27FC236}">
              <a16:creationId xmlns:a16="http://schemas.microsoft.com/office/drawing/2014/main" id="{E45E48D1-05E4-4EFE-9DAC-2D9C370E77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xdr:col>
      <xdr:colOff>0</xdr:colOff>
      <xdr:row>76</xdr:row>
      <xdr:rowOff>58832</xdr:rowOff>
    </xdr:from>
    <xdr:to>
      <xdr:col>8</xdr:col>
      <xdr:colOff>0</xdr:colOff>
      <xdr:row>78</xdr:row>
      <xdr:rowOff>97211</xdr:rowOff>
    </xdr:to>
    <xdr:graphicFrame macro="">
      <xdr:nvGraphicFramePr>
        <xdr:cNvPr id="65" name="Chart 64">
          <a:extLst>
            <a:ext uri="{FF2B5EF4-FFF2-40B4-BE49-F238E27FC236}">
              <a16:creationId xmlns:a16="http://schemas.microsoft.com/office/drawing/2014/main" id="{2EA51B84-7D82-407F-8D3E-252EA4B8A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8</xdr:col>
      <xdr:colOff>0</xdr:colOff>
      <xdr:row>80</xdr:row>
      <xdr:rowOff>70968</xdr:rowOff>
    </xdr:from>
    <xdr:to>
      <xdr:col>8</xdr:col>
      <xdr:colOff>0</xdr:colOff>
      <xdr:row>82</xdr:row>
      <xdr:rowOff>89261</xdr:rowOff>
    </xdr:to>
    <xdr:graphicFrame macro="">
      <xdr:nvGraphicFramePr>
        <xdr:cNvPr id="66" name="Chart 65">
          <a:extLst>
            <a:ext uri="{FF2B5EF4-FFF2-40B4-BE49-F238E27FC236}">
              <a16:creationId xmlns:a16="http://schemas.microsoft.com/office/drawing/2014/main" id="{585A0329-AE91-46AD-BC34-39DCAF80F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0</xdr:colOff>
      <xdr:row>82</xdr:row>
      <xdr:rowOff>71454</xdr:rowOff>
    </xdr:from>
    <xdr:to>
      <xdr:col>8</xdr:col>
      <xdr:colOff>0</xdr:colOff>
      <xdr:row>84</xdr:row>
      <xdr:rowOff>99272</xdr:rowOff>
    </xdr:to>
    <xdr:graphicFrame macro="">
      <xdr:nvGraphicFramePr>
        <xdr:cNvPr id="67" name="Chart 66">
          <a:extLst>
            <a:ext uri="{FF2B5EF4-FFF2-40B4-BE49-F238E27FC236}">
              <a16:creationId xmlns:a16="http://schemas.microsoft.com/office/drawing/2014/main" id="{1E3E7271-AF9A-40DD-8442-2E55EADB6B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oneCellAnchor>
    <xdr:from>
      <xdr:col>0</xdr:col>
      <xdr:colOff>250644</xdr:colOff>
      <xdr:row>91</xdr:row>
      <xdr:rowOff>39206</xdr:rowOff>
    </xdr:from>
    <xdr:ext cx="355185" cy="380008"/>
    <xdr:pic>
      <xdr:nvPicPr>
        <xdr:cNvPr id="68" name="Graphic 67" descr="Group of women with solid fill">
          <a:extLst>
            <a:ext uri="{FF2B5EF4-FFF2-40B4-BE49-F238E27FC236}">
              <a16:creationId xmlns:a16="http://schemas.microsoft.com/office/drawing/2014/main" id="{E985FA15-36A7-4AF3-9B05-6090C55B0F7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0644" y="24070781"/>
          <a:ext cx="355185" cy="380008"/>
        </a:xfrm>
        <a:prstGeom prst="rect">
          <a:avLst/>
        </a:prstGeom>
      </xdr:spPr>
    </xdr:pic>
    <xdr:clientData/>
  </xdr:oneCellAnchor>
  <xdr:oneCellAnchor>
    <xdr:from>
      <xdr:col>0</xdr:col>
      <xdr:colOff>632885</xdr:colOff>
      <xdr:row>91</xdr:row>
      <xdr:rowOff>41122</xdr:rowOff>
    </xdr:from>
    <xdr:ext cx="344049" cy="370931"/>
    <xdr:pic>
      <xdr:nvPicPr>
        <xdr:cNvPr id="69" name="Graphic 68" descr="Group of men with solid fill">
          <a:extLst>
            <a:ext uri="{FF2B5EF4-FFF2-40B4-BE49-F238E27FC236}">
              <a16:creationId xmlns:a16="http://schemas.microsoft.com/office/drawing/2014/main" id="{EC44311F-ECB6-4FA9-B99C-3C8B62AEF22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32885" y="24072697"/>
          <a:ext cx="344049" cy="370931"/>
        </a:xfrm>
        <a:prstGeom prst="rect">
          <a:avLst/>
        </a:prstGeom>
      </xdr:spPr>
    </xdr:pic>
    <xdr:clientData/>
  </xdr:oneCellAnchor>
  <xdr:oneCellAnchor>
    <xdr:from>
      <xdr:col>0</xdr:col>
      <xdr:colOff>450152</xdr:colOff>
      <xdr:row>93</xdr:row>
      <xdr:rowOff>33183</xdr:rowOff>
    </xdr:from>
    <xdr:ext cx="251298" cy="246847"/>
    <xdr:pic>
      <xdr:nvPicPr>
        <xdr:cNvPr id="70" name="Graphic 69" descr="Money with solid fill">
          <a:extLst>
            <a:ext uri="{FF2B5EF4-FFF2-40B4-BE49-F238E27FC236}">
              <a16:creationId xmlns:a16="http://schemas.microsoft.com/office/drawing/2014/main" id="{96A99981-323A-47A3-80CB-BA316CCB607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50152" y="24655308"/>
          <a:ext cx="251298" cy="246847"/>
        </a:xfrm>
        <a:prstGeom prst="rect">
          <a:avLst/>
        </a:prstGeom>
      </xdr:spPr>
    </xdr:pic>
    <xdr:clientData/>
  </xdr:oneCellAnchor>
  <xdr:oneCellAnchor>
    <xdr:from>
      <xdr:col>0</xdr:col>
      <xdr:colOff>714814</xdr:colOff>
      <xdr:row>93</xdr:row>
      <xdr:rowOff>132522</xdr:rowOff>
    </xdr:from>
    <xdr:ext cx="162641" cy="150865"/>
    <xdr:pic>
      <xdr:nvPicPr>
        <xdr:cNvPr id="71" name="Graphic 70" descr="Coins with solid fill">
          <a:extLst>
            <a:ext uri="{FF2B5EF4-FFF2-40B4-BE49-F238E27FC236}">
              <a16:creationId xmlns:a16="http://schemas.microsoft.com/office/drawing/2014/main" id="{8DBFB114-A021-4C85-8C4F-DE035B79769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714814" y="24754647"/>
          <a:ext cx="162641" cy="150865"/>
        </a:xfrm>
        <a:prstGeom prst="rect">
          <a:avLst/>
        </a:prstGeom>
      </xdr:spPr>
    </xdr:pic>
    <xdr:clientData/>
  </xdr:oneCellAnchor>
  <xdr:oneCellAnchor>
    <xdr:from>
      <xdr:col>0</xdr:col>
      <xdr:colOff>435511</xdr:colOff>
      <xdr:row>99</xdr:row>
      <xdr:rowOff>31319</xdr:rowOff>
    </xdr:from>
    <xdr:ext cx="330728" cy="334374"/>
    <xdr:pic>
      <xdr:nvPicPr>
        <xdr:cNvPr id="72" name="Graphic 71" descr="Inbox Check with solid fill">
          <a:extLst>
            <a:ext uri="{FF2B5EF4-FFF2-40B4-BE49-F238E27FC236}">
              <a16:creationId xmlns:a16="http://schemas.microsoft.com/office/drawing/2014/main" id="{54DD9865-E62F-44B6-AD8E-EDAC20857EC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35511" y="42298507"/>
          <a:ext cx="330728" cy="334374"/>
        </a:xfrm>
        <a:prstGeom prst="rect">
          <a:avLst/>
        </a:prstGeom>
      </xdr:spPr>
    </xdr:pic>
    <xdr:clientData/>
  </xdr:oneCellAnchor>
  <xdr:oneCellAnchor>
    <xdr:from>
      <xdr:col>0</xdr:col>
      <xdr:colOff>365595</xdr:colOff>
      <xdr:row>101</xdr:row>
      <xdr:rowOff>26725</xdr:rowOff>
    </xdr:from>
    <xdr:ext cx="278034" cy="268974"/>
    <xdr:pic>
      <xdr:nvPicPr>
        <xdr:cNvPr id="73" name="Graphic 72" descr="Money with solid fill">
          <a:extLst>
            <a:ext uri="{FF2B5EF4-FFF2-40B4-BE49-F238E27FC236}">
              <a16:creationId xmlns:a16="http://schemas.microsoft.com/office/drawing/2014/main" id="{CB19E16A-38BC-40FA-A985-F68929FEF90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5595" y="27049150"/>
          <a:ext cx="278034" cy="268974"/>
        </a:xfrm>
        <a:prstGeom prst="rect">
          <a:avLst/>
        </a:prstGeom>
      </xdr:spPr>
    </xdr:pic>
    <xdr:clientData/>
  </xdr:oneCellAnchor>
  <xdr:oneCellAnchor>
    <xdr:from>
      <xdr:col>0</xdr:col>
      <xdr:colOff>681405</xdr:colOff>
      <xdr:row>101</xdr:row>
      <xdr:rowOff>92765</xdr:rowOff>
    </xdr:from>
    <xdr:ext cx="150888" cy="152371"/>
    <xdr:pic>
      <xdr:nvPicPr>
        <xdr:cNvPr id="74" name="Graphic 73" descr="Coins with solid fill">
          <a:extLst>
            <a:ext uri="{FF2B5EF4-FFF2-40B4-BE49-F238E27FC236}">
              <a16:creationId xmlns:a16="http://schemas.microsoft.com/office/drawing/2014/main" id="{A0BE38F1-C08C-4DF5-A0A2-F1E1D4D4FB3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81405" y="27115190"/>
          <a:ext cx="150888" cy="152371"/>
        </a:xfrm>
        <a:prstGeom prst="rect">
          <a:avLst/>
        </a:prstGeom>
      </xdr:spPr>
    </xdr:pic>
    <xdr:clientData/>
  </xdr:oneCellAnchor>
  <xdr:oneCellAnchor>
    <xdr:from>
      <xdr:col>0</xdr:col>
      <xdr:colOff>458081</xdr:colOff>
      <xdr:row>103</xdr:row>
      <xdr:rowOff>39602</xdr:rowOff>
    </xdr:from>
    <xdr:ext cx="322657" cy="331523"/>
    <xdr:pic>
      <xdr:nvPicPr>
        <xdr:cNvPr id="75" name="Graphic 74" descr="Inbox Cross with solid fill">
          <a:extLst>
            <a:ext uri="{FF2B5EF4-FFF2-40B4-BE49-F238E27FC236}">
              <a16:creationId xmlns:a16="http://schemas.microsoft.com/office/drawing/2014/main" id="{519983F8-D970-4F09-92F2-DCD0548F9C2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458081" y="44021290"/>
          <a:ext cx="322657" cy="331523"/>
        </a:xfrm>
        <a:prstGeom prst="rect">
          <a:avLst/>
        </a:prstGeom>
      </xdr:spPr>
    </xdr:pic>
    <xdr:clientData/>
  </xdr:oneCellAnchor>
  <xdr:oneCellAnchor>
    <xdr:from>
      <xdr:col>0</xdr:col>
      <xdr:colOff>436390</xdr:colOff>
      <xdr:row>97</xdr:row>
      <xdr:rowOff>49895</xdr:rowOff>
    </xdr:from>
    <xdr:ext cx="334566" cy="351756"/>
    <xdr:pic>
      <xdr:nvPicPr>
        <xdr:cNvPr id="76" name="Graphic 75" descr="Inbox with solid fill">
          <a:extLst>
            <a:ext uri="{FF2B5EF4-FFF2-40B4-BE49-F238E27FC236}">
              <a16:creationId xmlns:a16="http://schemas.microsoft.com/office/drawing/2014/main" id="{F3115118-2D38-4B8B-AA9E-B8F0E7AD670B}"/>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36390" y="41459833"/>
          <a:ext cx="334566" cy="351756"/>
        </a:xfrm>
        <a:prstGeom prst="rect">
          <a:avLst/>
        </a:prstGeom>
      </xdr:spPr>
    </xdr:pic>
    <xdr:clientData/>
  </xdr:oneCellAnchor>
  <xdr:oneCellAnchor>
    <xdr:from>
      <xdr:col>0</xdr:col>
      <xdr:colOff>278917</xdr:colOff>
      <xdr:row>95</xdr:row>
      <xdr:rowOff>63049</xdr:rowOff>
    </xdr:from>
    <xdr:ext cx="315004" cy="324779"/>
    <xdr:pic>
      <xdr:nvPicPr>
        <xdr:cNvPr id="77" name="Graphic 76" descr="Woman with solid fill">
          <a:extLst>
            <a:ext uri="{FF2B5EF4-FFF2-40B4-BE49-F238E27FC236}">
              <a16:creationId xmlns:a16="http://schemas.microsoft.com/office/drawing/2014/main" id="{E4A1A871-13B1-49A7-B0D8-334077CB34D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78917" y="40615737"/>
          <a:ext cx="315004" cy="324779"/>
        </a:xfrm>
        <a:prstGeom prst="rect">
          <a:avLst/>
        </a:prstGeom>
      </xdr:spPr>
    </xdr:pic>
    <xdr:clientData/>
  </xdr:oneCellAnchor>
  <xdr:oneCellAnchor>
    <xdr:from>
      <xdr:col>0</xdr:col>
      <xdr:colOff>440822</xdr:colOff>
      <xdr:row>95</xdr:row>
      <xdr:rowOff>54665</xdr:rowOff>
    </xdr:from>
    <xdr:ext cx="306972" cy="319996"/>
    <xdr:pic>
      <xdr:nvPicPr>
        <xdr:cNvPr id="78" name="Graphic 77" descr="Man with solid fill">
          <a:extLst>
            <a:ext uri="{FF2B5EF4-FFF2-40B4-BE49-F238E27FC236}">
              <a16:creationId xmlns:a16="http://schemas.microsoft.com/office/drawing/2014/main" id="{4BA424BE-5D20-4A07-8906-6EA3E3537E47}"/>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440822" y="40607353"/>
          <a:ext cx="306972" cy="319996"/>
        </a:xfrm>
        <a:prstGeom prst="rect">
          <a:avLst/>
        </a:prstGeom>
      </xdr:spPr>
    </xdr:pic>
    <xdr:clientData/>
  </xdr:oneCellAnchor>
  <xdr:twoCellAnchor>
    <xdr:from>
      <xdr:col>0</xdr:col>
      <xdr:colOff>665275</xdr:colOff>
      <xdr:row>95</xdr:row>
      <xdr:rowOff>49696</xdr:rowOff>
    </xdr:from>
    <xdr:to>
      <xdr:col>1</xdr:col>
      <xdr:colOff>1035</xdr:colOff>
      <xdr:row>96</xdr:row>
      <xdr:rowOff>67503</xdr:rowOff>
    </xdr:to>
    <xdr:grpSp>
      <xdr:nvGrpSpPr>
        <xdr:cNvPr id="79" name="Group 78">
          <a:extLst>
            <a:ext uri="{FF2B5EF4-FFF2-40B4-BE49-F238E27FC236}">
              <a16:creationId xmlns:a16="http://schemas.microsoft.com/office/drawing/2014/main" id="{A3413E6C-0747-48A5-9F19-17D6A65D1848}"/>
            </a:ext>
          </a:extLst>
        </xdr:cNvPr>
        <xdr:cNvGrpSpPr/>
      </xdr:nvGrpSpPr>
      <xdr:grpSpPr>
        <a:xfrm>
          <a:off x="665275" y="33821050"/>
          <a:ext cx="243436" cy="376396"/>
          <a:chOff x="478110" y="1354016"/>
          <a:chExt cx="911075" cy="906447"/>
        </a:xfrm>
      </xdr:grpSpPr>
      <xdr:grpSp>
        <xdr:nvGrpSpPr>
          <xdr:cNvPr id="80" name="Group 79">
            <a:extLst>
              <a:ext uri="{FF2B5EF4-FFF2-40B4-BE49-F238E27FC236}">
                <a16:creationId xmlns:a16="http://schemas.microsoft.com/office/drawing/2014/main" id="{3C43E055-1DC9-66AB-F239-5D016DCA0CBD}"/>
              </a:ext>
            </a:extLst>
          </xdr:cNvPr>
          <xdr:cNvGrpSpPr/>
        </xdr:nvGrpSpPr>
        <xdr:grpSpPr>
          <a:xfrm>
            <a:off x="478110" y="1362808"/>
            <a:ext cx="531540" cy="896923"/>
            <a:chOff x="480433" y="1361378"/>
            <a:chExt cx="531540" cy="892098"/>
          </a:xfrm>
        </xdr:grpSpPr>
        <xdr:pic>
          <xdr:nvPicPr>
            <xdr:cNvPr id="84" name="Graphic 83" descr="Children with solid fill">
              <a:extLst>
                <a:ext uri="{FF2B5EF4-FFF2-40B4-BE49-F238E27FC236}">
                  <a16:creationId xmlns:a16="http://schemas.microsoft.com/office/drawing/2014/main" id="{86A90743-CD24-4798-EA9F-53D7E7079887}"/>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85" name="Graphic 84" descr="Children with solid fill">
              <a:extLst>
                <a:ext uri="{FF2B5EF4-FFF2-40B4-BE49-F238E27FC236}">
                  <a16:creationId xmlns:a16="http://schemas.microsoft.com/office/drawing/2014/main" id="{E12FDEA4-426A-0687-4A23-9F0BEE207BD6}"/>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nvGrpSpPr>
          <xdr:cNvPr id="81" name="Group 80">
            <a:extLst>
              <a:ext uri="{FF2B5EF4-FFF2-40B4-BE49-F238E27FC236}">
                <a16:creationId xmlns:a16="http://schemas.microsoft.com/office/drawing/2014/main" id="{140E3D6E-2C8F-8096-4FCC-E6044B85CD1B}"/>
              </a:ext>
            </a:extLst>
          </xdr:cNvPr>
          <xdr:cNvGrpSpPr/>
        </xdr:nvGrpSpPr>
        <xdr:grpSpPr>
          <a:xfrm>
            <a:off x="857645" y="1354016"/>
            <a:ext cx="531540" cy="906447"/>
            <a:chOff x="480433" y="1361378"/>
            <a:chExt cx="531540" cy="892098"/>
          </a:xfrm>
        </xdr:grpSpPr>
        <xdr:pic>
          <xdr:nvPicPr>
            <xdr:cNvPr id="82" name="Graphic 81" descr="Children with solid fill">
              <a:extLst>
                <a:ext uri="{FF2B5EF4-FFF2-40B4-BE49-F238E27FC236}">
                  <a16:creationId xmlns:a16="http://schemas.microsoft.com/office/drawing/2014/main" id="{B0C0F697-A840-12AC-4F06-921CCA61D9CF}"/>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l="71138" b="2315"/>
            <a:stretch/>
          </xdr:blipFill>
          <xdr:spPr>
            <a:xfrm>
              <a:off x="752823" y="1361378"/>
              <a:ext cx="259150" cy="892098"/>
            </a:xfrm>
            <a:prstGeom prst="rect">
              <a:avLst/>
            </a:prstGeom>
          </xdr:spPr>
        </xdr:pic>
        <xdr:pic>
          <xdr:nvPicPr>
            <xdr:cNvPr id="83" name="Graphic 82" descr="Children with solid fill">
              <a:extLst>
                <a:ext uri="{FF2B5EF4-FFF2-40B4-BE49-F238E27FC236}">
                  <a16:creationId xmlns:a16="http://schemas.microsoft.com/office/drawing/2014/main" id="{88D3E079-0CF5-44B2-E5BF-F95A2660D7C9}"/>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r="70223" b="4910"/>
            <a:stretch/>
          </xdr:blipFill>
          <xdr:spPr>
            <a:xfrm>
              <a:off x="480433" y="1361958"/>
              <a:ext cx="281800" cy="873163"/>
            </a:xfrm>
            <a:prstGeom prst="rect">
              <a:avLst/>
            </a:prstGeom>
          </xdr:spPr>
        </xdr:pic>
      </xdr:grpSp>
    </xdr:grpSp>
    <xdr:clientData/>
  </xdr:twoCellAnchor>
  <xdr:twoCellAnchor>
    <xdr:from>
      <xdr:col>8</xdr:col>
      <xdr:colOff>0</xdr:colOff>
      <xdr:row>92</xdr:row>
      <xdr:rowOff>31935</xdr:rowOff>
    </xdr:from>
    <xdr:to>
      <xdr:col>8</xdr:col>
      <xdr:colOff>0</xdr:colOff>
      <xdr:row>94</xdr:row>
      <xdr:rowOff>99171</xdr:rowOff>
    </xdr:to>
    <xdr:graphicFrame macro="">
      <xdr:nvGraphicFramePr>
        <xdr:cNvPr id="86" name="Chart 85">
          <a:extLst>
            <a:ext uri="{FF2B5EF4-FFF2-40B4-BE49-F238E27FC236}">
              <a16:creationId xmlns:a16="http://schemas.microsoft.com/office/drawing/2014/main" id="{26728083-286E-49AA-AB2E-1819E8BF1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8</xdr:col>
      <xdr:colOff>0</xdr:colOff>
      <xdr:row>94</xdr:row>
      <xdr:rowOff>58832</xdr:rowOff>
    </xdr:from>
    <xdr:to>
      <xdr:col>8</xdr:col>
      <xdr:colOff>0</xdr:colOff>
      <xdr:row>96</xdr:row>
      <xdr:rowOff>97211</xdr:rowOff>
    </xdr:to>
    <xdr:graphicFrame macro="">
      <xdr:nvGraphicFramePr>
        <xdr:cNvPr id="87" name="Chart 86">
          <a:extLst>
            <a:ext uri="{FF2B5EF4-FFF2-40B4-BE49-F238E27FC236}">
              <a16:creationId xmlns:a16="http://schemas.microsoft.com/office/drawing/2014/main" id="{E6E2807A-E320-4DD0-82AE-B57B5FA1A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8</xdr:col>
      <xdr:colOff>0</xdr:colOff>
      <xdr:row>98</xdr:row>
      <xdr:rowOff>70968</xdr:rowOff>
    </xdr:from>
    <xdr:to>
      <xdr:col>8</xdr:col>
      <xdr:colOff>0</xdr:colOff>
      <xdr:row>100</xdr:row>
      <xdr:rowOff>89261</xdr:rowOff>
    </xdr:to>
    <xdr:graphicFrame macro="">
      <xdr:nvGraphicFramePr>
        <xdr:cNvPr id="88" name="Chart 87">
          <a:extLst>
            <a:ext uri="{FF2B5EF4-FFF2-40B4-BE49-F238E27FC236}">
              <a16:creationId xmlns:a16="http://schemas.microsoft.com/office/drawing/2014/main" id="{2D522985-4BEC-4864-A10B-7C61C1852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100</xdr:row>
      <xdr:rowOff>71454</xdr:rowOff>
    </xdr:from>
    <xdr:to>
      <xdr:col>8</xdr:col>
      <xdr:colOff>0</xdr:colOff>
      <xdr:row>102</xdr:row>
      <xdr:rowOff>99272</xdr:rowOff>
    </xdr:to>
    <xdr:graphicFrame macro="">
      <xdr:nvGraphicFramePr>
        <xdr:cNvPr id="89" name="Chart 88">
          <a:extLst>
            <a:ext uri="{FF2B5EF4-FFF2-40B4-BE49-F238E27FC236}">
              <a16:creationId xmlns:a16="http://schemas.microsoft.com/office/drawing/2014/main" id="{1BBAB2F8-3FB2-4D3B-BF32-FF5FDFADBA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editAs="oneCell">
    <xdr:from>
      <xdr:col>0</xdr:col>
      <xdr:colOff>170621</xdr:colOff>
      <xdr:row>0</xdr:row>
      <xdr:rowOff>77856</xdr:rowOff>
    </xdr:from>
    <xdr:to>
      <xdr:col>1</xdr:col>
      <xdr:colOff>685800</xdr:colOff>
      <xdr:row>2</xdr:row>
      <xdr:rowOff>63707</xdr:rowOff>
    </xdr:to>
    <xdr:pic>
      <xdr:nvPicPr>
        <xdr:cNvPr id="90" name="Picture 89" descr="Access to Insurance Initiative (A2ii) | LinkedIn">
          <a:extLst>
            <a:ext uri="{FF2B5EF4-FFF2-40B4-BE49-F238E27FC236}">
              <a16:creationId xmlns:a16="http://schemas.microsoft.com/office/drawing/2014/main" id="{22BF0CD0-3367-4233-B939-01BB965199FB}"/>
            </a:ext>
          </a:extLst>
        </xdr:cNvPr>
        <xdr:cNvPicPr>
          <a:picLocks noChangeAspect="1" noChangeArrowheads="1"/>
        </xdr:cNvPicPr>
      </xdr:nvPicPr>
      <xdr:blipFill rotWithShape="1">
        <a:blip xmlns:r="http://schemas.openxmlformats.org/officeDocument/2006/relationships" r:embed="rId39" cstate="print">
          <a:extLst>
            <a:ext uri="{28A0092B-C50C-407E-A947-70E740481C1C}">
              <a14:useLocalDpi xmlns:a14="http://schemas.microsoft.com/office/drawing/2010/main" val="0"/>
            </a:ext>
          </a:extLst>
        </a:blip>
        <a:srcRect t="26872" b="28215"/>
        <a:stretch/>
      </xdr:blipFill>
      <xdr:spPr bwMode="auto">
        <a:xfrm>
          <a:off x="170621" y="77856"/>
          <a:ext cx="1420054" cy="608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190500</xdr:colOff>
      <xdr:row>37</xdr:row>
      <xdr:rowOff>28575</xdr:rowOff>
    </xdr:from>
    <xdr:ext cx="355185" cy="380008"/>
    <xdr:pic>
      <xdr:nvPicPr>
        <xdr:cNvPr id="91" name="Graphic 90" descr="Group of women with solid fill">
          <a:extLst>
            <a:ext uri="{FF2B5EF4-FFF2-40B4-BE49-F238E27FC236}">
              <a16:creationId xmlns:a16="http://schemas.microsoft.com/office/drawing/2014/main" id="{9209A951-94C2-4532-8BB1-EEB9E65F44B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40"/>
            </a:ext>
          </a:extLst>
        </a:blip>
        <a:stretch>
          <a:fillRect/>
        </a:stretch>
      </xdr:blipFill>
      <xdr:spPr>
        <a:xfrm>
          <a:off x="190500" y="15063788"/>
          <a:ext cx="355185" cy="380008"/>
        </a:xfrm>
        <a:prstGeom prst="rect">
          <a:avLst/>
        </a:prstGeom>
      </xdr:spPr>
    </xdr:pic>
    <xdr:clientData/>
  </xdr:oneCellAnchor>
  <xdr:oneCellAnchor>
    <xdr:from>
      <xdr:col>0</xdr:col>
      <xdr:colOff>572741</xdr:colOff>
      <xdr:row>37</xdr:row>
      <xdr:rowOff>30491</xdr:rowOff>
    </xdr:from>
    <xdr:ext cx="344049" cy="370931"/>
    <xdr:pic>
      <xdr:nvPicPr>
        <xdr:cNvPr id="92" name="Graphic 91" descr="Group of men with solid fill">
          <a:extLst>
            <a:ext uri="{FF2B5EF4-FFF2-40B4-BE49-F238E27FC236}">
              <a16:creationId xmlns:a16="http://schemas.microsoft.com/office/drawing/2014/main" id="{99362A79-5DEB-49C2-9E3D-587CBB7CD51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41"/>
            </a:ext>
          </a:extLst>
        </a:blip>
        <a:stretch>
          <a:fillRect/>
        </a:stretch>
      </xdr:blipFill>
      <xdr:spPr>
        <a:xfrm>
          <a:off x="572741" y="15065704"/>
          <a:ext cx="344049" cy="370931"/>
        </a:xfrm>
        <a:prstGeom prst="rect">
          <a:avLst/>
        </a:prstGeom>
      </xdr:spPr>
    </xdr:pic>
    <xdr:clientData/>
  </xdr:oneCellAnchor>
  <xdr:oneCellAnchor>
    <xdr:from>
      <xdr:col>0</xdr:col>
      <xdr:colOff>361950</xdr:colOff>
      <xdr:row>39</xdr:row>
      <xdr:rowOff>85725</xdr:rowOff>
    </xdr:from>
    <xdr:ext cx="251298" cy="246847"/>
    <xdr:pic>
      <xdr:nvPicPr>
        <xdr:cNvPr id="93" name="Graphic 92" descr="Money with solid fill">
          <a:extLst>
            <a:ext uri="{FF2B5EF4-FFF2-40B4-BE49-F238E27FC236}">
              <a16:creationId xmlns:a16="http://schemas.microsoft.com/office/drawing/2014/main" id="{8760B817-C4DF-49CB-9623-CE45BC2DC38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42"/>
            </a:ext>
          </a:extLst>
        </a:blip>
        <a:stretch>
          <a:fillRect/>
        </a:stretch>
      </xdr:blipFill>
      <xdr:spPr>
        <a:xfrm>
          <a:off x="361950" y="15978188"/>
          <a:ext cx="251298" cy="246847"/>
        </a:xfrm>
        <a:prstGeom prst="rect">
          <a:avLst/>
        </a:prstGeom>
      </xdr:spPr>
    </xdr:pic>
    <xdr:clientData/>
  </xdr:oneCellAnchor>
  <xdr:oneCellAnchor>
    <xdr:from>
      <xdr:col>0</xdr:col>
      <xdr:colOff>626612</xdr:colOff>
      <xdr:row>39</xdr:row>
      <xdr:rowOff>185064</xdr:rowOff>
    </xdr:from>
    <xdr:ext cx="162641" cy="150865"/>
    <xdr:pic>
      <xdr:nvPicPr>
        <xdr:cNvPr id="94" name="Graphic 93" descr="Coins with solid fill">
          <a:extLst>
            <a:ext uri="{FF2B5EF4-FFF2-40B4-BE49-F238E27FC236}">
              <a16:creationId xmlns:a16="http://schemas.microsoft.com/office/drawing/2014/main" id="{94182C68-6031-4ADE-8CC4-7E64A4FA2F3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43"/>
            </a:ext>
          </a:extLst>
        </a:blip>
        <a:stretch>
          <a:fillRect/>
        </a:stretch>
      </xdr:blipFill>
      <xdr:spPr>
        <a:xfrm>
          <a:off x="626612" y="16077527"/>
          <a:ext cx="162641" cy="150865"/>
        </a:xfrm>
        <a:prstGeom prst="rect">
          <a:avLst/>
        </a:prstGeom>
      </xdr:spPr>
    </xdr:pic>
    <xdr:clientData/>
  </xdr:oneCellAnchor>
  <xdr:oneCellAnchor>
    <xdr:from>
      <xdr:col>0</xdr:col>
      <xdr:colOff>161925</xdr:colOff>
      <xdr:row>41</xdr:row>
      <xdr:rowOff>52388</xdr:rowOff>
    </xdr:from>
    <xdr:ext cx="315004" cy="324779"/>
    <xdr:pic>
      <xdr:nvPicPr>
        <xdr:cNvPr id="95" name="Graphic 94" descr="Woman with solid fill">
          <a:extLst>
            <a:ext uri="{FF2B5EF4-FFF2-40B4-BE49-F238E27FC236}">
              <a16:creationId xmlns:a16="http://schemas.microsoft.com/office/drawing/2014/main" id="{0F979BEE-AF21-4253-9705-1721235A32DD}"/>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44"/>
            </a:ext>
          </a:extLst>
        </a:blip>
        <a:stretch>
          <a:fillRect/>
        </a:stretch>
      </xdr:blipFill>
      <xdr:spPr>
        <a:xfrm>
          <a:off x="161925" y="16802101"/>
          <a:ext cx="315004" cy="324779"/>
        </a:xfrm>
        <a:prstGeom prst="rect">
          <a:avLst/>
        </a:prstGeom>
      </xdr:spPr>
    </xdr:pic>
    <xdr:clientData/>
  </xdr:oneCellAnchor>
  <xdr:oneCellAnchor>
    <xdr:from>
      <xdr:col>0</xdr:col>
      <xdr:colOff>333355</xdr:colOff>
      <xdr:row>41</xdr:row>
      <xdr:rowOff>53528</xdr:rowOff>
    </xdr:from>
    <xdr:ext cx="306972" cy="319996"/>
    <xdr:pic>
      <xdr:nvPicPr>
        <xdr:cNvPr id="96" name="Graphic 95" descr="Man with solid fill">
          <a:extLst>
            <a:ext uri="{FF2B5EF4-FFF2-40B4-BE49-F238E27FC236}">
              <a16:creationId xmlns:a16="http://schemas.microsoft.com/office/drawing/2014/main" id="{BC451D4D-AD7C-4DBE-BF0F-CBC04C9E8636}"/>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45"/>
            </a:ext>
          </a:extLst>
        </a:blip>
        <a:stretch>
          <a:fillRect/>
        </a:stretch>
      </xdr:blipFill>
      <xdr:spPr>
        <a:xfrm>
          <a:off x="333355" y="16803241"/>
          <a:ext cx="306972" cy="319996"/>
        </a:xfrm>
        <a:prstGeom prst="rect">
          <a:avLst/>
        </a:prstGeom>
      </xdr:spPr>
    </xdr:pic>
    <xdr:clientData/>
  </xdr:oneCellAnchor>
  <xdr:twoCellAnchor>
    <xdr:from>
      <xdr:col>0</xdr:col>
      <xdr:colOff>572095</xdr:colOff>
      <xdr:row>41</xdr:row>
      <xdr:rowOff>100947</xdr:rowOff>
    </xdr:from>
    <xdr:to>
      <xdr:col>0</xdr:col>
      <xdr:colOff>1012755</xdr:colOff>
      <xdr:row>42</xdr:row>
      <xdr:rowOff>28266</xdr:rowOff>
    </xdr:to>
    <xdr:grpSp>
      <xdr:nvGrpSpPr>
        <xdr:cNvPr id="97" name="Group 96">
          <a:extLst>
            <a:ext uri="{FF2B5EF4-FFF2-40B4-BE49-F238E27FC236}">
              <a16:creationId xmlns:a16="http://schemas.microsoft.com/office/drawing/2014/main" id="{2C952245-BEE2-4FA5-B944-277E647C1ED6}"/>
            </a:ext>
          </a:extLst>
        </xdr:cNvPr>
        <xdr:cNvGrpSpPr/>
      </xdr:nvGrpSpPr>
      <xdr:grpSpPr>
        <a:xfrm>
          <a:off x="572095" y="15657887"/>
          <a:ext cx="335885" cy="285907"/>
          <a:chOff x="478110" y="1354016"/>
          <a:chExt cx="911075" cy="906447"/>
        </a:xfrm>
      </xdr:grpSpPr>
      <xdr:grpSp>
        <xdr:nvGrpSpPr>
          <xdr:cNvPr id="98" name="Group 97">
            <a:extLst>
              <a:ext uri="{FF2B5EF4-FFF2-40B4-BE49-F238E27FC236}">
                <a16:creationId xmlns:a16="http://schemas.microsoft.com/office/drawing/2014/main" id="{52799546-3289-5456-9F54-12B7259CF78F}"/>
              </a:ext>
            </a:extLst>
          </xdr:cNvPr>
          <xdr:cNvGrpSpPr/>
        </xdr:nvGrpSpPr>
        <xdr:grpSpPr>
          <a:xfrm>
            <a:off x="478110" y="1362808"/>
            <a:ext cx="531540" cy="896923"/>
            <a:chOff x="480433" y="1361378"/>
            <a:chExt cx="531540" cy="892098"/>
          </a:xfrm>
        </xdr:grpSpPr>
        <xdr:pic>
          <xdr:nvPicPr>
            <xdr:cNvPr id="102" name="Graphic 101" descr="Children with solid fill">
              <a:extLst>
                <a:ext uri="{FF2B5EF4-FFF2-40B4-BE49-F238E27FC236}">
                  <a16:creationId xmlns:a16="http://schemas.microsoft.com/office/drawing/2014/main" id="{02FB5B6C-8F7E-047F-892B-A0ED6E0ED325}"/>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46"/>
                </a:ext>
              </a:extLst>
            </a:blip>
            <a:srcRect l="71138" b="2315"/>
            <a:stretch/>
          </xdr:blipFill>
          <xdr:spPr>
            <a:xfrm>
              <a:off x="752823" y="1361378"/>
              <a:ext cx="259150" cy="892098"/>
            </a:xfrm>
            <a:prstGeom prst="rect">
              <a:avLst/>
            </a:prstGeom>
          </xdr:spPr>
        </xdr:pic>
        <xdr:pic>
          <xdr:nvPicPr>
            <xdr:cNvPr id="103" name="Graphic 102" descr="Children with solid fill">
              <a:extLst>
                <a:ext uri="{FF2B5EF4-FFF2-40B4-BE49-F238E27FC236}">
                  <a16:creationId xmlns:a16="http://schemas.microsoft.com/office/drawing/2014/main" id="{686EBA83-78D3-2995-BCE6-C36C1FAD6B28}"/>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rcRect r="70223" b="4910"/>
            <a:stretch/>
          </xdr:blipFill>
          <xdr:spPr>
            <a:xfrm>
              <a:off x="480433" y="1361958"/>
              <a:ext cx="281800" cy="873163"/>
            </a:xfrm>
            <a:prstGeom prst="rect">
              <a:avLst/>
            </a:prstGeom>
          </xdr:spPr>
        </xdr:pic>
      </xdr:grpSp>
      <xdr:grpSp>
        <xdr:nvGrpSpPr>
          <xdr:cNvPr id="99" name="Group 98">
            <a:extLst>
              <a:ext uri="{FF2B5EF4-FFF2-40B4-BE49-F238E27FC236}">
                <a16:creationId xmlns:a16="http://schemas.microsoft.com/office/drawing/2014/main" id="{92FA839B-4217-5208-269E-7D5B0EA21628}"/>
              </a:ext>
            </a:extLst>
          </xdr:cNvPr>
          <xdr:cNvGrpSpPr/>
        </xdr:nvGrpSpPr>
        <xdr:grpSpPr>
          <a:xfrm>
            <a:off x="857645" y="1354016"/>
            <a:ext cx="531540" cy="906447"/>
            <a:chOff x="480433" y="1361378"/>
            <a:chExt cx="531540" cy="892098"/>
          </a:xfrm>
        </xdr:grpSpPr>
        <xdr:pic>
          <xdr:nvPicPr>
            <xdr:cNvPr id="100" name="Graphic 99" descr="Children with solid fill">
              <a:extLst>
                <a:ext uri="{FF2B5EF4-FFF2-40B4-BE49-F238E27FC236}">
                  <a16:creationId xmlns:a16="http://schemas.microsoft.com/office/drawing/2014/main" id="{22362EA9-41AA-D892-ED2D-E83DF532E214}"/>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46"/>
                </a:ext>
              </a:extLst>
            </a:blip>
            <a:srcRect l="71138" b="2315"/>
            <a:stretch/>
          </xdr:blipFill>
          <xdr:spPr>
            <a:xfrm>
              <a:off x="752823" y="1361378"/>
              <a:ext cx="259150" cy="892098"/>
            </a:xfrm>
            <a:prstGeom prst="rect">
              <a:avLst/>
            </a:prstGeom>
          </xdr:spPr>
        </xdr:pic>
        <xdr:pic>
          <xdr:nvPicPr>
            <xdr:cNvPr id="101" name="Graphic 100" descr="Children with solid fill">
              <a:extLst>
                <a:ext uri="{FF2B5EF4-FFF2-40B4-BE49-F238E27FC236}">
                  <a16:creationId xmlns:a16="http://schemas.microsoft.com/office/drawing/2014/main" id="{1258ABC9-EC6D-304E-CFA5-55A492AD97B6}"/>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rcRect r="70223" b="4910"/>
            <a:stretch/>
          </xdr:blipFill>
          <xdr:spPr>
            <a:xfrm>
              <a:off x="480433" y="1361958"/>
              <a:ext cx="281800" cy="873163"/>
            </a:xfrm>
            <a:prstGeom prst="rect">
              <a:avLst/>
            </a:prstGeom>
          </xdr:spPr>
        </xdr:pic>
      </xdr:grpSp>
    </xdr:grpSp>
    <xdr:clientData/>
  </xdr:twoCellAnchor>
  <xdr:oneCellAnchor>
    <xdr:from>
      <xdr:col>0</xdr:col>
      <xdr:colOff>395288</xdr:colOff>
      <xdr:row>43</xdr:row>
      <xdr:rowOff>19050</xdr:rowOff>
    </xdr:from>
    <xdr:ext cx="334566" cy="351756"/>
    <xdr:pic>
      <xdr:nvPicPr>
        <xdr:cNvPr id="104" name="Graphic 103" descr="Inbox with solid fill">
          <a:extLst>
            <a:ext uri="{FF2B5EF4-FFF2-40B4-BE49-F238E27FC236}">
              <a16:creationId xmlns:a16="http://schemas.microsoft.com/office/drawing/2014/main" id="{A99203DA-2B12-478E-9D18-94851B7BD43B}"/>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48"/>
            </a:ext>
          </a:extLst>
        </a:blip>
        <a:stretch>
          <a:fillRect/>
        </a:stretch>
      </xdr:blipFill>
      <xdr:spPr>
        <a:xfrm>
          <a:off x="395288" y="17626013"/>
          <a:ext cx="334566" cy="351756"/>
        </a:xfrm>
        <a:prstGeom prst="rect">
          <a:avLst/>
        </a:prstGeom>
      </xdr:spPr>
    </xdr:pic>
    <xdr:clientData/>
  </xdr:oneCellAnchor>
  <xdr:oneCellAnchor>
    <xdr:from>
      <xdr:col>0</xdr:col>
      <xdr:colOff>376237</xdr:colOff>
      <xdr:row>45</xdr:row>
      <xdr:rowOff>57150</xdr:rowOff>
    </xdr:from>
    <xdr:ext cx="330728" cy="334374"/>
    <xdr:pic>
      <xdr:nvPicPr>
        <xdr:cNvPr id="105" name="Graphic 104" descr="Inbox Check with solid fill">
          <a:extLst>
            <a:ext uri="{FF2B5EF4-FFF2-40B4-BE49-F238E27FC236}">
              <a16:creationId xmlns:a16="http://schemas.microsoft.com/office/drawing/2014/main" id="{549A95C5-AE72-46BB-AE09-424B9BC9E4B3}"/>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49"/>
            </a:ext>
          </a:extLst>
        </a:blip>
        <a:stretch>
          <a:fillRect/>
        </a:stretch>
      </xdr:blipFill>
      <xdr:spPr>
        <a:xfrm>
          <a:off x="376237" y="18521363"/>
          <a:ext cx="330728" cy="334374"/>
        </a:xfrm>
        <a:prstGeom prst="rect">
          <a:avLst/>
        </a:prstGeom>
      </xdr:spPr>
    </xdr:pic>
    <xdr:clientData/>
  </xdr:oneCellAnchor>
  <xdr:oneCellAnchor>
    <xdr:from>
      <xdr:col>0</xdr:col>
      <xdr:colOff>295275</xdr:colOff>
      <xdr:row>47</xdr:row>
      <xdr:rowOff>85725</xdr:rowOff>
    </xdr:from>
    <xdr:ext cx="278034" cy="268974"/>
    <xdr:pic>
      <xdr:nvPicPr>
        <xdr:cNvPr id="106" name="Graphic 105" descr="Money with solid fill">
          <a:extLst>
            <a:ext uri="{FF2B5EF4-FFF2-40B4-BE49-F238E27FC236}">
              <a16:creationId xmlns:a16="http://schemas.microsoft.com/office/drawing/2014/main" id="{DC95EA1B-7D4A-40EE-B76B-B36D202E9CF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42"/>
            </a:ext>
          </a:extLst>
        </a:blip>
        <a:stretch>
          <a:fillRect/>
        </a:stretch>
      </xdr:blipFill>
      <xdr:spPr>
        <a:xfrm>
          <a:off x="295275" y="19407188"/>
          <a:ext cx="278034" cy="268974"/>
        </a:xfrm>
        <a:prstGeom prst="rect">
          <a:avLst/>
        </a:prstGeom>
      </xdr:spPr>
    </xdr:pic>
    <xdr:clientData/>
  </xdr:oneCellAnchor>
  <xdr:oneCellAnchor>
    <xdr:from>
      <xdr:col>0</xdr:col>
      <xdr:colOff>611085</xdr:colOff>
      <xdr:row>47</xdr:row>
      <xdr:rowOff>151765</xdr:rowOff>
    </xdr:from>
    <xdr:ext cx="150888" cy="152371"/>
    <xdr:pic>
      <xdr:nvPicPr>
        <xdr:cNvPr id="107" name="Graphic 106" descr="Coins with solid fill">
          <a:extLst>
            <a:ext uri="{FF2B5EF4-FFF2-40B4-BE49-F238E27FC236}">
              <a16:creationId xmlns:a16="http://schemas.microsoft.com/office/drawing/2014/main" id="{BA5D5ECD-032E-4275-AE2D-A3F040B5B2D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43"/>
            </a:ext>
          </a:extLst>
        </a:blip>
        <a:stretch>
          <a:fillRect/>
        </a:stretch>
      </xdr:blipFill>
      <xdr:spPr>
        <a:xfrm>
          <a:off x="611085" y="19473228"/>
          <a:ext cx="150888" cy="152371"/>
        </a:xfrm>
        <a:prstGeom prst="rect">
          <a:avLst/>
        </a:prstGeom>
      </xdr:spPr>
    </xdr:pic>
    <xdr:clientData/>
  </xdr:oneCellAnchor>
  <xdr:oneCellAnchor>
    <xdr:from>
      <xdr:col>0</xdr:col>
      <xdr:colOff>395288</xdr:colOff>
      <xdr:row>49</xdr:row>
      <xdr:rowOff>61912</xdr:rowOff>
    </xdr:from>
    <xdr:ext cx="322657" cy="331523"/>
    <xdr:pic>
      <xdr:nvPicPr>
        <xdr:cNvPr id="108" name="Graphic 107" descr="Inbox Cross with solid fill">
          <a:extLst>
            <a:ext uri="{FF2B5EF4-FFF2-40B4-BE49-F238E27FC236}">
              <a16:creationId xmlns:a16="http://schemas.microsoft.com/office/drawing/2014/main" id="{E7154BBB-96E5-4D1A-8652-D2B919169105}"/>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50"/>
            </a:ext>
          </a:extLst>
        </a:blip>
        <a:stretch>
          <a:fillRect/>
        </a:stretch>
      </xdr:blipFill>
      <xdr:spPr>
        <a:xfrm>
          <a:off x="395288" y="20240625"/>
          <a:ext cx="322657" cy="331523"/>
        </a:xfrm>
        <a:prstGeom prst="rect">
          <a:avLst/>
        </a:prstGeom>
      </xdr:spPr>
    </xdr:pic>
    <xdr:clientData/>
  </xdr:oneCellAnchor>
  <xdr:twoCellAnchor>
    <xdr:from>
      <xdr:col>8</xdr:col>
      <xdr:colOff>28575</xdr:colOff>
      <xdr:row>21</xdr:row>
      <xdr:rowOff>342899</xdr:rowOff>
    </xdr:from>
    <xdr:to>
      <xdr:col>12</xdr:col>
      <xdr:colOff>28574</xdr:colOff>
      <xdr:row>23</xdr:row>
      <xdr:rowOff>761</xdr:rowOff>
    </xdr:to>
    <xdr:grpSp>
      <xdr:nvGrpSpPr>
        <xdr:cNvPr id="195" name="Group 194">
          <a:extLst>
            <a:ext uri="{FF2B5EF4-FFF2-40B4-BE49-F238E27FC236}">
              <a16:creationId xmlns:a16="http://schemas.microsoft.com/office/drawing/2014/main" id="{A34CAB1E-CDD4-1992-4685-1032E6F45D12}"/>
            </a:ext>
          </a:extLst>
        </xdr:cNvPr>
        <xdr:cNvGrpSpPr/>
      </xdr:nvGrpSpPr>
      <xdr:grpSpPr>
        <a:xfrm>
          <a:off x="9404724" y="8332693"/>
          <a:ext cx="3581025" cy="442274"/>
          <a:chOff x="9410700" y="8372474"/>
          <a:chExt cx="3590924" cy="438912"/>
        </a:xfrm>
      </xdr:grpSpPr>
      <xdr:sp macro="" textlink="">
        <xdr:nvSpPr>
          <xdr:cNvPr id="2" name="Double Bracket 1">
            <a:extLst>
              <a:ext uri="{FF2B5EF4-FFF2-40B4-BE49-F238E27FC236}">
                <a16:creationId xmlns:a16="http://schemas.microsoft.com/office/drawing/2014/main" id="{480568DF-B6E1-C2BA-9E08-68470DF0D639}"/>
              </a:ext>
            </a:extLst>
          </xdr:cNvPr>
          <xdr:cNvSpPr/>
        </xdr:nvSpPr>
        <xdr:spPr>
          <a:xfrm>
            <a:off x="9801224" y="8372474"/>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(por ejemplo, si el nombre es Golden Earth Life Insurance Company, escriba 'Golden Earth')</a:t>
            </a:r>
          </a:p>
        </xdr:txBody>
      </xdr:sp>
      <xdr:pic>
        <xdr:nvPicPr>
          <xdr:cNvPr id="4" name="Graphic 3" descr="Lights On with solid fill">
            <a:extLst>
              <a:ext uri="{FF2B5EF4-FFF2-40B4-BE49-F238E27FC236}">
                <a16:creationId xmlns:a16="http://schemas.microsoft.com/office/drawing/2014/main" id="{53819A2F-450E-4ADE-11ED-C3EA6BA86990}"/>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10700" y="8418713"/>
            <a:ext cx="372534" cy="370522"/>
          </a:xfrm>
          <a:prstGeom prst="rect">
            <a:avLst/>
          </a:prstGeom>
        </xdr:spPr>
      </xdr:pic>
    </xdr:grpSp>
    <xdr:clientData/>
  </xdr:twoCellAnchor>
  <xdr:twoCellAnchor>
    <xdr:from>
      <xdr:col>8</xdr:col>
      <xdr:colOff>57203</xdr:colOff>
      <xdr:row>32</xdr:row>
      <xdr:rowOff>19050</xdr:rowOff>
    </xdr:from>
    <xdr:to>
      <xdr:col>11</xdr:col>
      <xdr:colOff>676275</xdr:colOff>
      <xdr:row>32</xdr:row>
      <xdr:rowOff>389572</xdr:rowOff>
    </xdr:to>
    <xdr:grpSp>
      <xdr:nvGrpSpPr>
        <xdr:cNvPr id="198" name="Group 197">
          <a:extLst>
            <a:ext uri="{FF2B5EF4-FFF2-40B4-BE49-F238E27FC236}">
              <a16:creationId xmlns:a16="http://schemas.microsoft.com/office/drawing/2014/main" id="{3B09AE08-1731-9136-1E46-2CE3932C3190}"/>
            </a:ext>
          </a:extLst>
        </xdr:cNvPr>
        <xdr:cNvGrpSpPr/>
      </xdr:nvGrpSpPr>
      <xdr:grpSpPr>
        <a:xfrm>
          <a:off x="9436527" y="12323109"/>
          <a:ext cx="3507014" cy="373697"/>
          <a:chOff x="9439328" y="12344400"/>
          <a:chExt cx="3524197" cy="370522"/>
        </a:xfrm>
      </xdr:grpSpPr>
      <xdr:sp macro="" textlink="">
        <xdr:nvSpPr>
          <xdr:cNvPr id="7" name="Double Bracket 6">
            <a:extLst>
              <a:ext uri="{FF2B5EF4-FFF2-40B4-BE49-F238E27FC236}">
                <a16:creationId xmlns:a16="http://schemas.microsoft.com/office/drawing/2014/main" id="{779F4747-A18D-4BA8-6529-7DC31DBDA930}"/>
              </a:ext>
            </a:extLst>
          </xdr:cNvPr>
          <xdr:cNvSpPr/>
        </xdr:nvSpPr>
        <xdr:spPr>
          <a:xfrm>
            <a:off x="9763125" y="12344400"/>
            <a:ext cx="3200400" cy="37052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Compruebe si esto refleja correctamente la duración prevista.</a:t>
            </a:r>
          </a:p>
        </xdr:txBody>
      </xdr:sp>
      <xdr:pic>
        <xdr:nvPicPr>
          <xdr:cNvPr id="8" name="Graphic 7" descr="Lights On with solid fill">
            <a:extLst>
              <a:ext uri="{FF2B5EF4-FFF2-40B4-BE49-F238E27FC236}">
                <a16:creationId xmlns:a16="http://schemas.microsoft.com/office/drawing/2014/main" id="{946F9FB2-B4DB-11D6-FE98-E5427EF745A1}"/>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2372976"/>
            <a:ext cx="324802" cy="324802"/>
          </a:xfrm>
          <a:prstGeom prst="rect">
            <a:avLst/>
          </a:prstGeom>
        </xdr:spPr>
      </xdr:pic>
    </xdr:grpSp>
    <xdr:clientData/>
  </xdr:twoCellAnchor>
  <xdr:twoCellAnchor>
    <xdr:from>
      <xdr:col>8</xdr:col>
      <xdr:colOff>36724</xdr:colOff>
      <xdr:row>23</xdr:row>
      <xdr:rowOff>39460</xdr:rowOff>
    </xdr:from>
    <xdr:to>
      <xdr:col>12</xdr:col>
      <xdr:colOff>26533</xdr:colOff>
      <xdr:row>24</xdr:row>
      <xdr:rowOff>87847</xdr:rowOff>
    </xdr:to>
    <xdr:grpSp>
      <xdr:nvGrpSpPr>
        <xdr:cNvPr id="196" name="Group 195">
          <a:extLst>
            <a:ext uri="{FF2B5EF4-FFF2-40B4-BE49-F238E27FC236}">
              <a16:creationId xmlns:a16="http://schemas.microsoft.com/office/drawing/2014/main" id="{65358212-9DD1-C94E-A06D-4357D077FE9A}"/>
            </a:ext>
          </a:extLst>
        </xdr:cNvPr>
        <xdr:cNvGrpSpPr/>
      </xdr:nvGrpSpPr>
      <xdr:grpSpPr>
        <a:xfrm>
          <a:off x="9416048" y="8813666"/>
          <a:ext cx="3567660" cy="437418"/>
          <a:chOff x="9418849" y="8850085"/>
          <a:chExt cx="3580734" cy="438912"/>
        </a:xfrm>
      </xdr:grpSpPr>
      <xdr:sp macro="" textlink="">
        <xdr:nvSpPr>
          <xdr:cNvPr id="185" name="Double Bracket 184">
            <a:extLst>
              <a:ext uri="{FF2B5EF4-FFF2-40B4-BE49-F238E27FC236}">
                <a16:creationId xmlns:a16="http://schemas.microsoft.com/office/drawing/2014/main" id="{AF326EB3-02A5-FCCE-B744-4319E624EEE7}"/>
              </a:ext>
            </a:extLst>
          </xdr:cNvPr>
          <xdr:cNvSpPr/>
        </xdr:nvSpPr>
        <xdr:spPr>
          <a:xfrm>
            <a:off x="9799183" y="8850085"/>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En los menús desplegables, seleccione las opciones más adecuadas para su organización.</a:t>
            </a:r>
          </a:p>
        </xdr:txBody>
      </xdr:sp>
      <xdr:pic>
        <xdr:nvPicPr>
          <xdr:cNvPr id="186" name="Graphic 185" descr="Lights On with solid fill">
            <a:extLst>
              <a:ext uri="{FF2B5EF4-FFF2-40B4-BE49-F238E27FC236}">
                <a16:creationId xmlns:a16="http://schemas.microsoft.com/office/drawing/2014/main" id="{4E662480-37EB-1498-9981-61C45F218772}"/>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18849" y="8897711"/>
            <a:ext cx="360998" cy="370522"/>
          </a:xfrm>
          <a:prstGeom prst="rect">
            <a:avLst/>
          </a:prstGeom>
        </xdr:spPr>
      </xdr:pic>
    </xdr:grpSp>
    <xdr:clientData/>
  </xdr:twoCellAnchor>
  <xdr:twoCellAnchor>
    <xdr:from>
      <xdr:col>8</xdr:col>
      <xdr:colOff>57203</xdr:colOff>
      <xdr:row>28</xdr:row>
      <xdr:rowOff>302754</xdr:rowOff>
    </xdr:from>
    <xdr:to>
      <xdr:col>11</xdr:col>
      <xdr:colOff>676275</xdr:colOff>
      <xdr:row>30</xdr:row>
      <xdr:rowOff>257986</xdr:rowOff>
    </xdr:to>
    <xdr:grpSp>
      <xdr:nvGrpSpPr>
        <xdr:cNvPr id="197" name="Group 196">
          <a:extLst>
            <a:ext uri="{FF2B5EF4-FFF2-40B4-BE49-F238E27FC236}">
              <a16:creationId xmlns:a16="http://schemas.microsoft.com/office/drawing/2014/main" id="{76E7CDC9-D503-78DC-751F-F4B86A41C864}"/>
            </a:ext>
          </a:extLst>
        </xdr:cNvPr>
        <xdr:cNvGrpSpPr/>
      </xdr:nvGrpSpPr>
      <xdr:grpSpPr>
        <a:xfrm>
          <a:off x="9436527" y="11037989"/>
          <a:ext cx="3507014" cy="736469"/>
          <a:chOff x="9439328" y="11066004"/>
          <a:chExt cx="3524197" cy="736282"/>
        </a:xfrm>
      </xdr:grpSpPr>
      <xdr:sp macro="" textlink="">
        <xdr:nvSpPr>
          <xdr:cNvPr id="182" name="Double Bracket 181">
            <a:extLst>
              <a:ext uri="{FF2B5EF4-FFF2-40B4-BE49-F238E27FC236}">
                <a16:creationId xmlns:a16="http://schemas.microsoft.com/office/drawing/2014/main" id="{29D12FFE-3473-971E-2AB8-61C85C865819}"/>
              </a:ext>
            </a:extLst>
          </xdr:cNvPr>
          <xdr:cNvSpPr/>
        </xdr:nvSpPr>
        <xdr:spPr>
          <a:xfrm>
            <a:off x="9763125" y="11066004"/>
            <a:ext cx="3200400" cy="73628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Recomendamos hacer referencia a los datos que haya enviado para el año financiero cerrado más recientemente para una mayor eficiencia y precisión. Realice ajustes según las indicaciones de su supervisor.</a:t>
            </a:r>
          </a:p>
        </xdr:txBody>
      </xdr:sp>
      <xdr:pic>
        <xdr:nvPicPr>
          <xdr:cNvPr id="187" name="Graphic 186" descr="Lights On with solid fill">
            <a:extLst>
              <a:ext uri="{FF2B5EF4-FFF2-40B4-BE49-F238E27FC236}">
                <a16:creationId xmlns:a16="http://schemas.microsoft.com/office/drawing/2014/main" id="{BC9A3EF9-BE0B-4418-9C97-C1968E4B9CB9}"/>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1287125"/>
            <a:ext cx="324802" cy="324802"/>
          </a:xfrm>
          <a:prstGeom prst="rect">
            <a:avLst/>
          </a:prstGeom>
        </xdr:spPr>
      </xdr:pic>
    </xdr:grpSp>
    <xdr:clientData/>
  </xdr:twoCellAnchor>
  <xdr:twoCellAnchor>
    <xdr:from>
      <xdr:col>8</xdr:col>
      <xdr:colOff>85778</xdr:colOff>
      <xdr:row>36</xdr:row>
      <xdr:rowOff>485776</xdr:rowOff>
    </xdr:from>
    <xdr:to>
      <xdr:col>12</xdr:col>
      <xdr:colOff>19050</xdr:colOff>
      <xdr:row>50</xdr:row>
      <xdr:rowOff>29345</xdr:rowOff>
    </xdr:to>
    <xdr:grpSp>
      <xdr:nvGrpSpPr>
        <xdr:cNvPr id="206" name="Group 205">
          <a:extLst>
            <a:ext uri="{FF2B5EF4-FFF2-40B4-BE49-F238E27FC236}">
              <a16:creationId xmlns:a16="http://schemas.microsoft.com/office/drawing/2014/main" id="{5010418B-A00C-7DDE-F506-5506B8730242}"/>
            </a:ext>
          </a:extLst>
        </xdr:cNvPr>
        <xdr:cNvGrpSpPr/>
      </xdr:nvGrpSpPr>
      <xdr:grpSpPr>
        <a:xfrm>
          <a:off x="9461927" y="14265836"/>
          <a:ext cx="3511123" cy="4227628"/>
          <a:chOff x="9439328" y="14297026"/>
          <a:chExt cx="3524197" cy="4229869"/>
        </a:xfrm>
      </xdr:grpSpPr>
      <xdr:grpSp>
        <xdr:nvGrpSpPr>
          <xdr:cNvPr id="201" name="Group 200">
            <a:extLst>
              <a:ext uri="{FF2B5EF4-FFF2-40B4-BE49-F238E27FC236}">
                <a16:creationId xmlns:a16="http://schemas.microsoft.com/office/drawing/2014/main" id="{B7CB0371-E09F-BC2E-6B49-DC7B061A6612}"/>
              </a:ext>
            </a:extLst>
          </xdr:cNvPr>
          <xdr:cNvGrpSpPr/>
        </xdr:nvGrpSpPr>
        <xdr:grpSpPr>
          <a:xfrm>
            <a:off x="9439328" y="15497171"/>
            <a:ext cx="3524197" cy="553402"/>
            <a:chOff x="9439328" y="15497171"/>
            <a:chExt cx="3524197" cy="553402"/>
          </a:xfrm>
        </xdr:grpSpPr>
        <xdr:sp macro="" textlink="">
          <xdr:nvSpPr>
            <xdr:cNvPr id="16" name="Double Bracket 15">
              <a:extLst>
                <a:ext uri="{FF2B5EF4-FFF2-40B4-BE49-F238E27FC236}">
                  <a16:creationId xmlns:a16="http://schemas.microsoft.com/office/drawing/2014/main" id="{0ED8D5BB-CF6A-49A9-41FF-1BAB1A577990}"/>
                </a:ext>
              </a:extLst>
            </xdr:cNvPr>
            <xdr:cNvSpPr/>
          </xdr:nvSpPr>
          <xdr:spPr>
            <a:xfrm>
              <a:off x="9763125" y="15497171"/>
              <a:ext cx="3200400" cy="55340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asegurados anteriores </a:t>
              </a:r>
              <a:r>
                <a:rPr lang="en-US" sz="900" i="1" u="sng">
                  <a:solidFill>
                    <a:schemeClr val="accent1">
                      <a:lumMod val="75000"/>
                    </a:schemeClr>
                  </a:solidFill>
                  <a:latin typeface="Arial" panose="020B0604020202020204" pitchFamily="34" charset="0"/>
                  <a:cs typeface="Arial" panose="020B0604020202020204" pitchFamily="34" charset="0"/>
                </a:rPr>
                <a:t>más</a:t>
              </a:r>
              <a:r>
                <a:rPr lang="en-US" sz="900" i="1">
                  <a:solidFill>
                    <a:schemeClr val="accent1">
                      <a:lumMod val="75000"/>
                    </a:schemeClr>
                  </a:solidFill>
                  <a:latin typeface="Arial" panose="020B0604020202020204" pitchFamily="34" charset="0"/>
                  <a:cs typeface="Arial" panose="020B0604020202020204" pitchFamily="34" charset="0"/>
                </a:rPr>
                <a:t> sus dependientes o familiares (si corresponde), junto con cualquier persona cubierta que no se cuente como asegurado.</a:t>
              </a:r>
            </a:p>
          </xdr:txBody>
        </xdr:sp>
        <xdr:pic>
          <xdr:nvPicPr>
            <xdr:cNvPr id="188" name="Graphic 187" descr="Lights On with solid fill">
              <a:extLst>
                <a:ext uri="{FF2B5EF4-FFF2-40B4-BE49-F238E27FC236}">
                  <a16:creationId xmlns:a16="http://schemas.microsoft.com/office/drawing/2014/main" id="{3CAF1766-AB37-43DC-8872-B6F606DD9DDF}"/>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5611475"/>
              <a:ext cx="324802" cy="324802"/>
            </a:xfrm>
            <a:prstGeom prst="rect">
              <a:avLst/>
            </a:prstGeom>
          </xdr:spPr>
        </xdr:pic>
      </xdr:grpSp>
      <xdr:grpSp>
        <xdr:nvGrpSpPr>
          <xdr:cNvPr id="202" name="Group 201">
            <a:extLst>
              <a:ext uri="{FF2B5EF4-FFF2-40B4-BE49-F238E27FC236}">
                <a16:creationId xmlns:a16="http://schemas.microsoft.com/office/drawing/2014/main" id="{DD3BD0F0-F8AB-4C58-EEFF-C9FCE3104829}"/>
              </a:ext>
            </a:extLst>
          </xdr:cNvPr>
          <xdr:cNvGrpSpPr/>
        </xdr:nvGrpSpPr>
        <xdr:grpSpPr>
          <a:xfrm>
            <a:off x="9439328" y="16202008"/>
            <a:ext cx="3524197" cy="438912"/>
            <a:chOff x="9439328" y="16202008"/>
            <a:chExt cx="3524197" cy="438912"/>
          </a:xfrm>
        </xdr:grpSpPr>
        <xdr:sp macro="" textlink="">
          <xdr:nvSpPr>
            <xdr:cNvPr id="19" name="Double Bracket 18">
              <a:extLst>
                <a:ext uri="{FF2B5EF4-FFF2-40B4-BE49-F238E27FC236}">
                  <a16:creationId xmlns:a16="http://schemas.microsoft.com/office/drawing/2014/main" id="{A0F8B2A8-89BA-68FF-C7E1-328FCEE69CE5}"/>
                </a:ext>
              </a:extLst>
            </xdr:cNvPr>
            <xdr:cNvSpPr/>
          </xdr:nvSpPr>
          <xdr:spPr>
            <a:xfrm>
              <a:off x="9763125" y="16202008"/>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recibidos bajo pólizas de seguro individuales, de venta al detalle y grupales.</a:t>
              </a:r>
            </a:p>
          </xdr:txBody>
        </xdr:sp>
        <xdr:pic>
          <xdr:nvPicPr>
            <xdr:cNvPr id="189" name="Graphic 188" descr="Lights On with solid fill">
              <a:extLst>
                <a:ext uri="{FF2B5EF4-FFF2-40B4-BE49-F238E27FC236}">
                  <a16:creationId xmlns:a16="http://schemas.microsoft.com/office/drawing/2014/main" id="{142EAD64-6571-454B-A532-008E9267B22F}"/>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6249650"/>
              <a:ext cx="324802" cy="324802"/>
            </a:xfrm>
            <a:prstGeom prst="rect">
              <a:avLst/>
            </a:prstGeom>
          </xdr:spPr>
        </xdr:pic>
      </xdr:grpSp>
      <xdr:grpSp>
        <xdr:nvGrpSpPr>
          <xdr:cNvPr id="200" name="Group 199">
            <a:extLst>
              <a:ext uri="{FF2B5EF4-FFF2-40B4-BE49-F238E27FC236}">
                <a16:creationId xmlns:a16="http://schemas.microsoft.com/office/drawing/2014/main" id="{FFE63BAB-B6C8-99F3-0050-E4809D7D909B}"/>
              </a:ext>
            </a:extLst>
          </xdr:cNvPr>
          <xdr:cNvGrpSpPr/>
        </xdr:nvGrpSpPr>
        <xdr:grpSpPr>
          <a:xfrm>
            <a:off x="9439328" y="14925680"/>
            <a:ext cx="3524197" cy="438912"/>
            <a:chOff x="9439328" y="14925680"/>
            <a:chExt cx="3524197" cy="438912"/>
          </a:xfrm>
        </xdr:grpSpPr>
        <xdr:sp macro="" textlink="">
          <xdr:nvSpPr>
            <xdr:cNvPr id="13" name="Double Bracket 12">
              <a:extLst>
                <a:ext uri="{FF2B5EF4-FFF2-40B4-BE49-F238E27FC236}">
                  <a16:creationId xmlns:a16="http://schemas.microsoft.com/office/drawing/2014/main" id="{92432A98-E7B0-2FE3-87B2-FDA309657508}"/>
                </a:ext>
              </a:extLst>
            </xdr:cNvPr>
            <xdr:cNvSpPr/>
          </xdr:nvSpPr>
          <xdr:spPr>
            <a:xfrm>
              <a:off x="9763125" y="14925680"/>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Monto de la prima cobrada a las personas mencionadas anteriormente, en moneda local</a:t>
              </a:r>
            </a:p>
          </xdr:txBody>
        </xdr:sp>
        <xdr:pic>
          <xdr:nvPicPr>
            <xdr:cNvPr id="190" name="Graphic 189" descr="Lights On with solid fill">
              <a:extLst>
                <a:ext uri="{FF2B5EF4-FFF2-40B4-BE49-F238E27FC236}">
                  <a16:creationId xmlns:a16="http://schemas.microsoft.com/office/drawing/2014/main" id="{20D20F22-BD1F-47B5-A04B-78DDBD6EB9F5}"/>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5001875"/>
              <a:ext cx="324802" cy="324802"/>
            </a:xfrm>
            <a:prstGeom prst="rect">
              <a:avLst/>
            </a:prstGeom>
          </xdr:spPr>
        </xdr:pic>
      </xdr:grpSp>
      <xdr:grpSp>
        <xdr:nvGrpSpPr>
          <xdr:cNvPr id="199" name="Group 198">
            <a:extLst>
              <a:ext uri="{FF2B5EF4-FFF2-40B4-BE49-F238E27FC236}">
                <a16:creationId xmlns:a16="http://schemas.microsoft.com/office/drawing/2014/main" id="{D2E13D87-6B23-C425-D092-A8E29C20BB54}"/>
              </a:ext>
            </a:extLst>
          </xdr:cNvPr>
          <xdr:cNvGrpSpPr/>
        </xdr:nvGrpSpPr>
        <xdr:grpSpPr>
          <a:xfrm>
            <a:off x="9439328" y="14297026"/>
            <a:ext cx="3524197" cy="438912"/>
            <a:chOff x="9439328" y="14297026"/>
            <a:chExt cx="3524197" cy="438912"/>
          </a:xfrm>
        </xdr:grpSpPr>
        <xdr:sp macro="" textlink="">
          <xdr:nvSpPr>
            <xdr:cNvPr id="10" name="Double Bracket 9">
              <a:extLst>
                <a:ext uri="{FF2B5EF4-FFF2-40B4-BE49-F238E27FC236}">
                  <a16:creationId xmlns:a16="http://schemas.microsoft.com/office/drawing/2014/main" id="{6082AE27-70EC-F459-BB2F-84C6CAD7954B}"/>
                </a:ext>
              </a:extLst>
            </xdr:cNvPr>
            <xdr:cNvSpPr/>
          </xdr:nvSpPr>
          <xdr:spPr>
            <a:xfrm>
              <a:off x="9763125" y="14297026"/>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a todas las personas que compraron una póliza a su nombre y son responsables de pagar la prima.</a:t>
              </a:r>
            </a:p>
          </xdr:txBody>
        </xdr:sp>
        <xdr:pic>
          <xdr:nvPicPr>
            <xdr:cNvPr id="191" name="Graphic 190" descr="Lights On with solid fill">
              <a:extLst>
                <a:ext uri="{FF2B5EF4-FFF2-40B4-BE49-F238E27FC236}">
                  <a16:creationId xmlns:a16="http://schemas.microsoft.com/office/drawing/2014/main" id="{9ABDDB75-3A2C-4A63-A475-D978214CE47B}"/>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4344650"/>
              <a:ext cx="324802" cy="324802"/>
            </a:xfrm>
            <a:prstGeom prst="rect">
              <a:avLst/>
            </a:prstGeom>
          </xdr:spPr>
        </xdr:pic>
      </xdr:grpSp>
      <xdr:grpSp>
        <xdr:nvGrpSpPr>
          <xdr:cNvPr id="203" name="Group 202">
            <a:extLst>
              <a:ext uri="{FF2B5EF4-FFF2-40B4-BE49-F238E27FC236}">
                <a16:creationId xmlns:a16="http://schemas.microsoft.com/office/drawing/2014/main" id="{0FCC3ABE-88B0-DF1C-FB0C-987925C8276B}"/>
              </a:ext>
            </a:extLst>
          </xdr:cNvPr>
          <xdr:cNvGrpSpPr/>
        </xdr:nvGrpSpPr>
        <xdr:grpSpPr>
          <a:xfrm>
            <a:off x="9439328" y="16821151"/>
            <a:ext cx="3524197" cy="438912"/>
            <a:chOff x="9439328" y="16821151"/>
            <a:chExt cx="3524197" cy="438912"/>
          </a:xfrm>
        </xdr:grpSpPr>
        <xdr:sp macro="" textlink="">
          <xdr:nvSpPr>
            <xdr:cNvPr id="111" name="Double Bracket 110">
              <a:extLst>
                <a:ext uri="{FF2B5EF4-FFF2-40B4-BE49-F238E27FC236}">
                  <a16:creationId xmlns:a16="http://schemas.microsoft.com/office/drawing/2014/main" id="{C1ADC818-89B6-33F1-2FA2-76FF6EA1DEA0}"/>
                </a:ext>
              </a:extLst>
            </xdr:cNvPr>
            <xdr:cNvSpPr/>
          </xdr:nvSpPr>
          <xdr:spPr>
            <a:xfrm>
              <a:off x="9763125" y="16821151"/>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pagos bajo pólizas de seguro individuales, de venta al detalle y grupales.</a:t>
              </a:r>
            </a:p>
          </xdr:txBody>
        </xdr:sp>
        <xdr:pic>
          <xdr:nvPicPr>
            <xdr:cNvPr id="192" name="Graphic 191" descr="Lights On with solid fill">
              <a:extLst>
                <a:ext uri="{FF2B5EF4-FFF2-40B4-BE49-F238E27FC236}">
                  <a16:creationId xmlns:a16="http://schemas.microsoft.com/office/drawing/2014/main" id="{71E3698D-FEEF-44D3-9D1B-AA1AB98C7CA0}"/>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6868775"/>
              <a:ext cx="324802" cy="324802"/>
            </a:xfrm>
            <a:prstGeom prst="rect">
              <a:avLst/>
            </a:prstGeom>
          </xdr:spPr>
        </xdr:pic>
      </xdr:grpSp>
      <xdr:grpSp>
        <xdr:nvGrpSpPr>
          <xdr:cNvPr id="204" name="Group 203">
            <a:extLst>
              <a:ext uri="{FF2B5EF4-FFF2-40B4-BE49-F238E27FC236}">
                <a16:creationId xmlns:a16="http://schemas.microsoft.com/office/drawing/2014/main" id="{5CA8E90A-1061-9DA3-6FD9-6409A67FF535}"/>
              </a:ext>
            </a:extLst>
          </xdr:cNvPr>
          <xdr:cNvGrpSpPr/>
        </xdr:nvGrpSpPr>
        <xdr:grpSpPr>
          <a:xfrm>
            <a:off x="9439328" y="17478379"/>
            <a:ext cx="3524197" cy="438912"/>
            <a:chOff x="9439328" y="17478379"/>
            <a:chExt cx="3524197" cy="438912"/>
          </a:xfrm>
        </xdr:grpSpPr>
        <xdr:sp macro="" textlink="">
          <xdr:nvSpPr>
            <xdr:cNvPr id="114" name="Double Bracket 113">
              <a:extLst>
                <a:ext uri="{FF2B5EF4-FFF2-40B4-BE49-F238E27FC236}">
                  <a16:creationId xmlns:a16="http://schemas.microsoft.com/office/drawing/2014/main" id="{6F09E057-3D76-F1BB-4B9F-46CD0F1D918A}"/>
                </a:ext>
              </a:extLst>
            </xdr:cNvPr>
            <xdr:cNvSpPr/>
          </xdr:nvSpPr>
          <xdr:spPr>
            <a:xfrm>
              <a:off x="9763125" y="17478379"/>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pagos bajo pólizas de seguro individuales, de venta al detalle y grupales.</a:t>
              </a:r>
            </a:p>
          </xdr:txBody>
        </xdr:sp>
        <xdr:pic>
          <xdr:nvPicPr>
            <xdr:cNvPr id="193" name="Graphic 192" descr="Lights On with solid fill">
              <a:extLst>
                <a:ext uri="{FF2B5EF4-FFF2-40B4-BE49-F238E27FC236}">
                  <a16:creationId xmlns:a16="http://schemas.microsoft.com/office/drawing/2014/main" id="{47C185EC-B554-407C-BB5E-65B48F202028}"/>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7535525"/>
              <a:ext cx="324802" cy="324802"/>
            </a:xfrm>
            <a:prstGeom prst="rect">
              <a:avLst/>
            </a:prstGeom>
          </xdr:spPr>
        </xdr:pic>
      </xdr:grpSp>
      <xdr:grpSp>
        <xdr:nvGrpSpPr>
          <xdr:cNvPr id="205" name="Group 204">
            <a:extLst>
              <a:ext uri="{FF2B5EF4-FFF2-40B4-BE49-F238E27FC236}">
                <a16:creationId xmlns:a16="http://schemas.microsoft.com/office/drawing/2014/main" id="{EF8D1853-BB0C-E0E2-033D-07D86FBDC19B}"/>
              </a:ext>
            </a:extLst>
          </xdr:cNvPr>
          <xdr:cNvGrpSpPr/>
        </xdr:nvGrpSpPr>
        <xdr:grpSpPr>
          <a:xfrm>
            <a:off x="9439328" y="18087983"/>
            <a:ext cx="3524197" cy="438912"/>
            <a:chOff x="9439328" y="18087983"/>
            <a:chExt cx="3524197" cy="438912"/>
          </a:xfrm>
        </xdr:grpSpPr>
        <xdr:sp macro="" textlink="">
          <xdr:nvSpPr>
            <xdr:cNvPr id="117" name="Double Bracket 116">
              <a:extLst>
                <a:ext uri="{FF2B5EF4-FFF2-40B4-BE49-F238E27FC236}">
                  <a16:creationId xmlns:a16="http://schemas.microsoft.com/office/drawing/2014/main" id="{A06E82F4-AED1-5B00-8D74-5F969405766C}"/>
                </a:ext>
              </a:extLst>
            </xdr:cNvPr>
            <xdr:cNvSpPr/>
          </xdr:nvSpPr>
          <xdr:spPr>
            <a:xfrm>
              <a:off x="9763125" y="18087983"/>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rechazados bajo pólizas de seguro individuales, de venta al detalle y grupales.</a:t>
              </a:r>
            </a:p>
          </xdr:txBody>
        </xdr:sp>
        <xdr:pic>
          <xdr:nvPicPr>
            <xdr:cNvPr id="194" name="Graphic 193" descr="Lights On with solid fill">
              <a:extLst>
                <a:ext uri="{FF2B5EF4-FFF2-40B4-BE49-F238E27FC236}">
                  <a16:creationId xmlns:a16="http://schemas.microsoft.com/office/drawing/2014/main" id="{9F82A4B9-47D8-4D99-981D-7797B21BB890}"/>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8145125"/>
              <a:ext cx="324802" cy="324802"/>
            </a:xfrm>
            <a:prstGeom prst="rect">
              <a:avLst/>
            </a:prstGeom>
          </xdr:spPr>
        </xdr:pic>
      </xdr:grpSp>
    </xdr:grpSp>
    <xdr:clientData/>
  </xdr:twoCellAnchor>
  <xdr:oneCellAnchor>
    <xdr:from>
      <xdr:col>0</xdr:col>
      <xdr:colOff>572741</xdr:colOff>
      <xdr:row>55</xdr:row>
      <xdr:rowOff>30491</xdr:rowOff>
    </xdr:from>
    <xdr:ext cx="344049" cy="370931"/>
    <xdr:pic>
      <xdr:nvPicPr>
        <xdr:cNvPr id="17" name="Graphic 16" descr="Group of men with solid fill">
          <a:extLst>
            <a:ext uri="{FF2B5EF4-FFF2-40B4-BE49-F238E27FC236}">
              <a16:creationId xmlns:a16="http://schemas.microsoft.com/office/drawing/2014/main" id="{31CF12F7-A73C-45A5-A29E-5246FD4F808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41"/>
            </a:ext>
          </a:extLst>
        </a:blip>
        <a:stretch>
          <a:fillRect/>
        </a:stretch>
      </xdr:blipFill>
      <xdr:spPr>
        <a:xfrm>
          <a:off x="572741" y="14216391"/>
          <a:ext cx="344049" cy="370931"/>
        </a:xfrm>
        <a:prstGeom prst="rect">
          <a:avLst/>
        </a:prstGeom>
      </xdr:spPr>
    </xdr:pic>
    <xdr:clientData/>
  </xdr:oneCellAnchor>
  <xdr:twoCellAnchor>
    <xdr:from>
      <xdr:col>0</xdr:col>
      <xdr:colOff>572095</xdr:colOff>
      <xdr:row>59</xdr:row>
      <xdr:rowOff>100947</xdr:rowOff>
    </xdr:from>
    <xdr:to>
      <xdr:col>1</xdr:col>
      <xdr:colOff>3105</xdr:colOff>
      <xdr:row>60</xdr:row>
      <xdr:rowOff>28266</xdr:rowOff>
    </xdr:to>
    <xdr:grpSp>
      <xdr:nvGrpSpPr>
        <xdr:cNvPr id="18" name="Group 17">
          <a:extLst>
            <a:ext uri="{FF2B5EF4-FFF2-40B4-BE49-F238E27FC236}">
              <a16:creationId xmlns:a16="http://schemas.microsoft.com/office/drawing/2014/main" id="{45FA7218-6A31-4BAE-B90F-F5FDFB9496EF}"/>
            </a:ext>
          </a:extLst>
        </xdr:cNvPr>
        <xdr:cNvGrpSpPr/>
      </xdr:nvGrpSpPr>
      <xdr:grpSpPr>
        <a:xfrm>
          <a:off x="572095" y="21518563"/>
          <a:ext cx="338686" cy="285907"/>
          <a:chOff x="478110" y="1354016"/>
          <a:chExt cx="911075" cy="906447"/>
        </a:xfrm>
      </xdr:grpSpPr>
      <xdr:grpSp>
        <xdr:nvGrpSpPr>
          <xdr:cNvPr id="109" name="Group 108">
            <a:extLst>
              <a:ext uri="{FF2B5EF4-FFF2-40B4-BE49-F238E27FC236}">
                <a16:creationId xmlns:a16="http://schemas.microsoft.com/office/drawing/2014/main" id="{873D3A77-E190-FEC3-7556-7D4581D155A0}"/>
              </a:ext>
            </a:extLst>
          </xdr:cNvPr>
          <xdr:cNvGrpSpPr/>
        </xdr:nvGrpSpPr>
        <xdr:grpSpPr>
          <a:xfrm>
            <a:off x="478110" y="1362808"/>
            <a:ext cx="531540" cy="896923"/>
            <a:chOff x="480433" y="1361378"/>
            <a:chExt cx="531540" cy="892098"/>
          </a:xfrm>
        </xdr:grpSpPr>
        <xdr:pic>
          <xdr:nvPicPr>
            <xdr:cNvPr id="115" name="Graphic 114" descr="Children with solid fill">
              <a:extLst>
                <a:ext uri="{FF2B5EF4-FFF2-40B4-BE49-F238E27FC236}">
                  <a16:creationId xmlns:a16="http://schemas.microsoft.com/office/drawing/2014/main" id="{26F8F9C7-2415-F114-7099-8238FD95ADB6}"/>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46"/>
                </a:ext>
              </a:extLst>
            </a:blip>
            <a:srcRect l="71138" b="2315"/>
            <a:stretch/>
          </xdr:blipFill>
          <xdr:spPr>
            <a:xfrm>
              <a:off x="752823" y="1361378"/>
              <a:ext cx="259150" cy="892098"/>
            </a:xfrm>
            <a:prstGeom prst="rect">
              <a:avLst/>
            </a:prstGeom>
          </xdr:spPr>
        </xdr:pic>
        <xdr:pic>
          <xdr:nvPicPr>
            <xdr:cNvPr id="116" name="Graphic 115" descr="Children with solid fill">
              <a:extLst>
                <a:ext uri="{FF2B5EF4-FFF2-40B4-BE49-F238E27FC236}">
                  <a16:creationId xmlns:a16="http://schemas.microsoft.com/office/drawing/2014/main" id="{E4FCE56B-FC88-0AAD-7BE5-29DE5C5C891F}"/>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rcRect r="70223" b="4910"/>
            <a:stretch/>
          </xdr:blipFill>
          <xdr:spPr>
            <a:xfrm>
              <a:off x="480433" y="1361958"/>
              <a:ext cx="281800" cy="873163"/>
            </a:xfrm>
            <a:prstGeom prst="rect">
              <a:avLst/>
            </a:prstGeom>
          </xdr:spPr>
        </xdr:pic>
      </xdr:grpSp>
      <xdr:grpSp>
        <xdr:nvGrpSpPr>
          <xdr:cNvPr id="110" name="Group 109">
            <a:extLst>
              <a:ext uri="{FF2B5EF4-FFF2-40B4-BE49-F238E27FC236}">
                <a16:creationId xmlns:a16="http://schemas.microsoft.com/office/drawing/2014/main" id="{48291AA7-72AF-20B0-9D3F-D2EE40707C0F}"/>
              </a:ext>
            </a:extLst>
          </xdr:cNvPr>
          <xdr:cNvGrpSpPr/>
        </xdr:nvGrpSpPr>
        <xdr:grpSpPr>
          <a:xfrm>
            <a:off x="857645" y="1354016"/>
            <a:ext cx="531540" cy="906447"/>
            <a:chOff x="480433" y="1361378"/>
            <a:chExt cx="531540" cy="892098"/>
          </a:xfrm>
        </xdr:grpSpPr>
        <xdr:pic>
          <xdr:nvPicPr>
            <xdr:cNvPr id="112" name="Graphic 111" descr="Children with solid fill">
              <a:extLst>
                <a:ext uri="{FF2B5EF4-FFF2-40B4-BE49-F238E27FC236}">
                  <a16:creationId xmlns:a16="http://schemas.microsoft.com/office/drawing/2014/main" id="{D9E5530E-7528-1E50-EC92-1BDCB0787521}"/>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46"/>
                </a:ext>
              </a:extLst>
            </a:blip>
            <a:srcRect l="71138" b="2315"/>
            <a:stretch/>
          </xdr:blipFill>
          <xdr:spPr>
            <a:xfrm>
              <a:off x="752823" y="1361378"/>
              <a:ext cx="259150" cy="892098"/>
            </a:xfrm>
            <a:prstGeom prst="rect">
              <a:avLst/>
            </a:prstGeom>
          </xdr:spPr>
        </xdr:pic>
        <xdr:pic>
          <xdr:nvPicPr>
            <xdr:cNvPr id="113" name="Graphic 112" descr="Children with solid fill">
              <a:extLst>
                <a:ext uri="{FF2B5EF4-FFF2-40B4-BE49-F238E27FC236}">
                  <a16:creationId xmlns:a16="http://schemas.microsoft.com/office/drawing/2014/main" id="{D5DC6512-D425-37F6-B6E2-4E105514BBED}"/>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rcRect r="70223" b="4910"/>
            <a:stretch/>
          </xdr:blipFill>
          <xdr:spPr>
            <a:xfrm>
              <a:off x="480433" y="1361958"/>
              <a:ext cx="281800" cy="873163"/>
            </a:xfrm>
            <a:prstGeom prst="rect">
              <a:avLst/>
            </a:prstGeom>
          </xdr:spPr>
        </xdr:pic>
      </xdr:grpSp>
    </xdr:grpSp>
    <xdr:clientData/>
  </xdr:twoCellAnchor>
  <xdr:oneCellAnchor>
    <xdr:from>
      <xdr:col>0</xdr:col>
      <xdr:colOff>572741</xdr:colOff>
      <xdr:row>73</xdr:row>
      <xdr:rowOff>30491</xdr:rowOff>
    </xdr:from>
    <xdr:ext cx="344049" cy="370931"/>
    <xdr:pic>
      <xdr:nvPicPr>
        <xdr:cNvPr id="126" name="Graphic 125" descr="Group of men with solid fill">
          <a:extLst>
            <a:ext uri="{FF2B5EF4-FFF2-40B4-BE49-F238E27FC236}">
              <a16:creationId xmlns:a16="http://schemas.microsoft.com/office/drawing/2014/main" id="{6160BB44-0BC1-41A0-AD0D-A090453EF89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41"/>
            </a:ext>
          </a:extLst>
        </a:blip>
        <a:stretch>
          <a:fillRect/>
        </a:stretch>
      </xdr:blipFill>
      <xdr:spPr>
        <a:xfrm>
          <a:off x="572741" y="14216391"/>
          <a:ext cx="344049" cy="370931"/>
        </a:xfrm>
        <a:prstGeom prst="rect">
          <a:avLst/>
        </a:prstGeom>
      </xdr:spPr>
    </xdr:pic>
    <xdr:clientData/>
  </xdr:oneCellAnchor>
  <xdr:twoCellAnchor>
    <xdr:from>
      <xdr:col>0</xdr:col>
      <xdr:colOff>572095</xdr:colOff>
      <xdr:row>77</xdr:row>
      <xdr:rowOff>100947</xdr:rowOff>
    </xdr:from>
    <xdr:to>
      <xdr:col>1</xdr:col>
      <xdr:colOff>3105</xdr:colOff>
      <xdr:row>78</xdr:row>
      <xdr:rowOff>28266</xdr:rowOff>
    </xdr:to>
    <xdr:grpSp>
      <xdr:nvGrpSpPr>
        <xdr:cNvPr id="127" name="Group 126">
          <a:extLst>
            <a:ext uri="{FF2B5EF4-FFF2-40B4-BE49-F238E27FC236}">
              <a16:creationId xmlns:a16="http://schemas.microsoft.com/office/drawing/2014/main" id="{4BCE3CCB-E366-4978-A028-6A722F618E34}"/>
            </a:ext>
          </a:extLst>
        </xdr:cNvPr>
        <xdr:cNvGrpSpPr/>
      </xdr:nvGrpSpPr>
      <xdr:grpSpPr>
        <a:xfrm>
          <a:off x="572095" y="27670593"/>
          <a:ext cx="338686" cy="285907"/>
          <a:chOff x="478110" y="1354016"/>
          <a:chExt cx="911075" cy="906447"/>
        </a:xfrm>
      </xdr:grpSpPr>
      <xdr:grpSp>
        <xdr:nvGrpSpPr>
          <xdr:cNvPr id="128" name="Group 127">
            <a:extLst>
              <a:ext uri="{FF2B5EF4-FFF2-40B4-BE49-F238E27FC236}">
                <a16:creationId xmlns:a16="http://schemas.microsoft.com/office/drawing/2014/main" id="{B6DDF0A0-CB67-572B-0EBF-756E16CC1FEF}"/>
              </a:ext>
            </a:extLst>
          </xdr:cNvPr>
          <xdr:cNvGrpSpPr/>
        </xdr:nvGrpSpPr>
        <xdr:grpSpPr>
          <a:xfrm>
            <a:off x="478110" y="1362808"/>
            <a:ext cx="531540" cy="896923"/>
            <a:chOff x="480433" y="1361378"/>
            <a:chExt cx="531540" cy="892098"/>
          </a:xfrm>
        </xdr:grpSpPr>
        <xdr:pic>
          <xdr:nvPicPr>
            <xdr:cNvPr id="132" name="Graphic 131" descr="Children with solid fill">
              <a:extLst>
                <a:ext uri="{FF2B5EF4-FFF2-40B4-BE49-F238E27FC236}">
                  <a16:creationId xmlns:a16="http://schemas.microsoft.com/office/drawing/2014/main" id="{195C533B-DCF5-7B04-7CC7-331EDD5A51B5}"/>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46"/>
                </a:ext>
              </a:extLst>
            </a:blip>
            <a:srcRect l="71138" b="2315"/>
            <a:stretch/>
          </xdr:blipFill>
          <xdr:spPr>
            <a:xfrm>
              <a:off x="752823" y="1361378"/>
              <a:ext cx="259150" cy="892098"/>
            </a:xfrm>
            <a:prstGeom prst="rect">
              <a:avLst/>
            </a:prstGeom>
          </xdr:spPr>
        </xdr:pic>
        <xdr:pic>
          <xdr:nvPicPr>
            <xdr:cNvPr id="133" name="Graphic 132" descr="Children with solid fill">
              <a:extLst>
                <a:ext uri="{FF2B5EF4-FFF2-40B4-BE49-F238E27FC236}">
                  <a16:creationId xmlns:a16="http://schemas.microsoft.com/office/drawing/2014/main" id="{4B6F683F-2352-EABE-25B9-D024295864F2}"/>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rcRect r="70223" b="4910"/>
            <a:stretch/>
          </xdr:blipFill>
          <xdr:spPr>
            <a:xfrm>
              <a:off x="480433" y="1361958"/>
              <a:ext cx="281800" cy="873163"/>
            </a:xfrm>
            <a:prstGeom prst="rect">
              <a:avLst/>
            </a:prstGeom>
          </xdr:spPr>
        </xdr:pic>
      </xdr:grpSp>
      <xdr:grpSp>
        <xdr:nvGrpSpPr>
          <xdr:cNvPr id="129" name="Group 128">
            <a:extLst>
              <a:ext uri="{FF2B5EF4-FFF2-40B4-BE49-F238E27FC236}">
                <a16:creationId xmlns:a16="http://schemas.microsoft.com/office/drawing/2014/main" id="{0F61449A-F083-727C-4C6C-994D1AB68D04}"/>
              </a:ext>
            </a:extLst>
          </xdr:cNvPr>
          <xdr:cNvGrpSpPr/>
        </xdr:nvGrpSpPr>
        <xdr:grpSpPr>
          <a:xfrm>
            <a:off x="857645" y="1354016"/>
            <a:ext cx="531540" cy="906447"/>
            <a:chOff x="480433" y="1361378"/>
            <a:chExt cx="531540" cy="892098"/>
          </a:xfrm>
        </xdr:grpSpPr>
        <xdr:pic>
          <xdr:nvPicPr>
            <xdr:cNvPr id="130" name="Graphic 129" descr="Children with solid fill">
              <a:extLst>
                <a:ext uri="{FF2B5EF4-FFF2-40B4-BE49-F238E27FC236}">
                  <a16:creationId xmlns:a16="http://schemas.microsoft.com/office/drawing/2014/main" id="{D97FFAB6-7694-DF96-C325-ACE9490C0B45}"/>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46"/>
                </a:ext>
              </a:extLst>
            </a:blip>
            <a:srcRect l="71138" b="2315"/>
            <a:stretch/>
          </xdr:blipFill>
          <xdr:spPr>
            <a:xfrm>
              <a:off x="752823" y="1361378"/>
              <a:ext cx="259150" cy="892098"/>
            </a:xfrm>
            <a:prstGeom prst="rect">
              <a:avLst/>
            </a:prstGeom>
          </xdr:spPr>
        </xdr:pic>
        <xdr:pic>
          <xdr:nvPicPr>
            <xdr:cNvPr id="131" name="Graphic 130" descr="Children with solid fill">
              <a:extLst>
                <a:ext uri="{FF2B5EF4-FFF2-40B4-BE49-F238E27FC236}">
                  <a16:creationId xmlns:a16="http://schemas.microsoft.com/office/drawing/2014/main" id="{B32A6AA3-289C-3E65-2F56-DA66215A1E8D}"/>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rcRect r="70223" b="4910"/>
            <a:stretch/>
          </xdr:blipFill>
          <xdr:spPr>
            <a:xfrm>
              <a:off x="480433" y="1361958"/>
              <a:ext cx="281800" cy="873163"/>
            </a:xfrm>
            <a:prstGeom prst="rect">
              <a:avLst/>
            </a:prstGeom>
          </xdr:spPr>
        </xdr:pic>
      </xdr:grpSp>
    </xdr:grpSp>
    <xdr:clientData/>
  </xdr:twoCellAnchor>
  <xdr:oneCellAnchor>
    <xdr:from>
      <xdr:col>0</xdr:col>
      <xdr:colOff>572741</xdr:colOff>
      <xdr:row>91</xdr:row>
      <xdr:rowOff>30491</xdr:rowOff>
    </xdr:from>
    <xdr:ext cx="344049" cy="370931"/>
    <xdr:pic>
      <xdr:nvPicPr>
        <xdr:cNvPr id="134" name="Graphic 133" descr="Group of men with solid fill">
          <a:extLst>
            <a:ext uri="{FF2B5EF4-FFF2-40B4-BE49-F238E27FC236}">
              <a16:creationId xmlns:a16="http://schemas.microsoft.com/office/drawing/2014/main" id="{142DEFC9-8055-414B-9EEE-833DFE7C3D2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41"/>
            </a:ext>
          </a:extLst>
        </a:blip>
        <a:stretch>
          <a:fillRect/>
        </a:stretch>
      </xdr:blipFill>
      <xdr:spPr>
        <a:xfrm>
          <a:off x="572741" y="14216391"/>
          <a:ext cx="344049" cy="370931"/>
        </a:xfrm>
        <a:prstGeom prst="rect">
          <a:avLst/>
        </a:prstGeom>
      </xdr:spPr>
    </xdr:pic>
    <xdr:clientData/>
  </xdr:oneCellAnchor>
  <xdr:twoCellAnchor>
    <xdr:from>
      <xdr:col>0</xdr:col>
      <xdr:colOff>572095</xdr:colOff>
      <xdr:row>95</xdr:row>
      <xdr:rowOff>100947</xdr:rowOff>
    </xdr:from>
    <xdr:to>
      <xdr:col>1</xdr:col>
      <xdr:colOff>3105</xdr:colOff>
      <xdr:row>96</xdr:row>
      <xdr:rowOff>28266</xdr:rowOff>
    </xdr:to>
    <xdr:grpSp>
      <xdr:nvGrpSpPr>
        <xdr:cNvPr id="135" name="Group 134">
          <a:extLst>
            <a:ext uri="{FF2B5EF4-FFF2-40B4-BE49-F238E27FC236}">
              <a16:creationId xmlns:a16="http://schemas.microsoft.com/office/drawing/2014/main" id="{00EFD8DA-FB55-441A-9346-856CA923A6A4}"/>
            </a:ext>
          </a:extLst>
        </xdr:cNvPr>
        <xdr:cNvGrpSpPr/>
      </xdr:nvGrpSpPr>
      <xdr:grpSpPr>
        <a:xfrm>
          <a:off x="572095" y="33878651"/>
          <a:ext cx="338686" cy="285908"/>
          <a:chOff x="478110" y="1354016"/>
          <a:chExt cx="911075" cy="906447"/>
        </a:xfrm>
      </xdr:grpSpPr>
      <xdr:grpSp>
        <xdr:nvGrpSpPr>
          <xdr:cNvPr id="136" name="Group 135">
            <a:extLst>
              <a:ext uri="{FF2B5EF4-FFF2-40B4-BE49-F238E27FC236}">
                <a16:creationId xmlns:a16="http://schemas.microsoft.com/office/drawing/2014/main" id="{ED768F00-7CE6-8A7F-EF81-8F1592EFFC92}"/>
              </a:ext>
            </a:extLst>
          </xdr:cNvPr>
          <xdr:cNvGrpSpPr/>
        </xdr:nvGrpSpPr>
        <xdr:grpSpPr>
          <a:xfrm>
            <a:off x="478110" y="1362808"/>
            <a:ext cx="531540" cy="896923"/>
            <a:chOff x="480433" y="1361378"/>
            <a:chExt cx="531540" cy="892098"/>
          </a:xfrm>
        </xdr:grpSpPr>
        <xdr:pic>
          <xdr:nvPicPr>
            <xdr:cNvPr id="140" name="Graphic 139" descr="Children with solid fill">
              <a:extLst>
                <a:ext uri="{FF2B5EF4-FFF2-40B4-BE49-F238E27FC236}">
                  <a16:creationId xmlns:a16="http://schemas.microsoft.com/office/drawing/2014/main" id="{3716DC0C-9C2F-4F1A-9964-CC5C82FC44B3}"/>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46"/>
                </a:ext>
              </a:extLst>
            </a:blip>
            <a:srcRect l="71138" b="2315"/>
            <a:stretch/>
          </xdr:blipFill>
          <xdr:spPr>
            <a:xfrm>
              <a:off x="752823" y="1361378"/>
              <a:ext cx="259150" cy="892098"/>
            </a:xfrm>
            <a:prstGeom prst="rect">
              <a:avLst/>
            </a:prstGeom>
          </xdr:spPr>
        </xdr:pic>
        <xdr:pic>
          <xdr:nvPicPr>
            <xdr:cNvPr id="141" name="Graphic 140" descr="Children with solid fill">
              <a:extLst>
                <a:ext uri="{FF2B5EF4-FFF2-40B4-BE49-F238E27FC236}">
                  <a16:creationId xmlns:a16="http://schemas.microsoft.com/office/drawing/2014/main" id="{E407A8B7-A68C-5483-0C3E-A0C969AF64BC}"/>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rcRect r="70223" b="4910"/>
            <a:stretch/>
          </xdr:blipFill>
          <xdr:spPr>
            <a:xfrm>
              <a:off x="480433" y="1361958"/>
              <a:ext cx="281800" cy="873163"/>
            </a:xfrm>
            <a:prstGeom prst="rect">
              <a:avLst/>
            </a:prstGeom>
          </xdr:spPr>
        </xdr:pic>
      </xdr:grpSp>
      <xdr:grpSp>
        <xdr:nvGrpSpPr>
          <xdr:cNvPr id="137" name="Group 136">
            <a:extLst>
              <a:ext uri="{FF2B5EF4-FFF2-40B4-BE49-F238E27FC236}">
                <a16:creationId xmlns:a16="http://schemas.microsoft.com/office/drawing/2014/main" id="{6703907D-11D6-8B66-E0A5-EB345C8C6171}"/>
              </a:ext>
            </a:extLst>
          </xdr:cNvPr>
          <xdr:cNvGrpSpPr/>
        </xdr:nvGrpSpPr>
        <xdr:grpSpPr>
          <a:xfrm>
            <a:off x="857645" y="1354016"/>
            <a:ext cx="531540" cy="906447"/>
            <a:chOff x="480433" y="1361378"/>
            <a:chExt cx="531540" cy="892098"/>
          </a:xfrm>
        </xdr:grpSpPr>
        <xdr:pic>
          <xdr:nvPicPr>
            <xdr:cNvPr id="138" name="Graphic 137" descr="Children with solid fill">
              <a:extLst>
                <a:ext uri="{FF2B5EF4-FFF2-40B4-BE49-F238E27FC236}">
                  <a16:creationId xmlns:a16="http://schemas.microsoft.com/office/drawing/2014/main" id="{7801EBD0-BA17-73CC-FDEF-4FD19CA4FC80}"/>
                </a:ext>
              </a:extLst>
            </xdr:cNvPr>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46"/>
                </a:ext>
              </a:extLst>
            </a:blip>
            <a:srcRect l="71138" b="2315"/>
            <a:stretch/>
          </xdr:blipFill>
          <xdr:spPr>
            <a:xfrm>
              <a:off x="752823" y="1361378"/>
              <a:ext cx="259150" cy="892098"/>
            </a:xfrm>
            <a:prstGeom prst="rect">
              <a:avLst/>
            </a:prstGeom>
          </xdr:spPr>
        </xdr:pic>
        <xdr:pic>
          <xdr:nvPicPr>
            <xdr:cNvPr id="139" name="Graphic 138" descr="Children with solid fill">
              <a:extLst>
                <a:ext uri="{FF2B5EF4-FFF2-40B4-BE49-F238E27FC236}">
                  <a16:creationId xmlns:a16="http://schemas.microsoft.com/office/drawing/2014/main" id="{A594492E-BB10-5F8E-EF27-8BFFBD146525}"/>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47"/>
                </a:ext>
              </a:extLst>
            </a:blip>
            <a:srcRect r="70223" b="4910"/>
            <a:stretch/>
          </xdr:blipFill>
          <xdr:spPr>
            <a:xfrm>
              <a:off x="480433" y="1361958"/>
              <a:ext cx="281800" cy="873163"/>
            </a:xfrm>
            <a:prstGeom prst="rect">
              <a:avLst/>
            </a:prstGeom>
          </xdr:spPr>
        </xdr:pic>
      </xdr:grpSp>
    </xdr:grpSp>
    <xdr:clientData/>
  </xdr:twoCellAnchor>
  <xdr:twoCellAnchor>
    <xdr:from>
      <xdr:col>8</xdr:col>
      <xdr:colOff>95250</xdr:colOff>
      <xdr:row>54</xdr:row>
      <xdr:rowOff>381000</xdr:rowOff>
    </xdr:from>
    <xdr:to>
      <xdr:col>12</xdr:col>
      <xdr:colOff>28522</xdr:colOff>
      <xdr:row>67</xdr:row>
      <xdr:rowOff>356369</xdr:rowOff>
    </xdr:to>
    <xdr:grpSp>
      <xdr:nvGrpSpPr>
        <xdr:cNvPr id="275" name="Group 274">
          <a:extLst>
            <a:ext uri="{FF2B5EF4-FFF2-40B4-BE49-F238E27FC236}">
              <a16:creationId xmlns:a16="http://schemas.microsoft.com/office/drawing/2014/main" id="{B4A5B4DE-5515-4103-ABB2-4238585A0D6D}"/>
            </a:ext>
          </a:extLst>
        </xdr:cNvPr>
        <xdr:cNvGrpSpPr/>
      </xdr:nvGrpSpPr>
      <xdr:grpSpPr>
        <a:xfrm>
          <a:off x="9474574" y="20092147"/>
          <a:ext cx="3511123" cy="4230429"/>
          <a:chOff x="9439328" y="14297026"/>
          <a:chExt cx="3524197" cy="4229869"/>
        </a:xfrm>
      </xdr:grpSpPr>
      <xdr:grpSp>
        <xdr:nvGrpSpPr>
          <xdr:cNvPr id="276" name="Group 275">
            <a:extLst>
              <a:ext uri="{FF2B5EF4-FFF2-40B4-BE49-F238E27FC236}">
                <a16:creationId xmlns:a16="http://schemas.microsoft.com/office/drawing/2014/main" id="{C3C8A57A-81E7-3D75-D588-36E0E1124CF8}"/>
              </a:ext>
            </a:extLst>
          </xdr:cNvPr>
          <xdr:cNvGrpSpPr/>
        </xdr:nvGrpSpPr>
        <xdr:grpSpPr>
          <a:xfrm>
            <a:off x="9439328" y="15497171"/>
            <a:ext cx="3524197" cy="553402"/>
            <a:chOff x="9439328" y="15497171"/>
            <a:chExt cx="3524197" cy="553402"/>
          </a:xfrm>
        </xdr:grpSpPr>
        <xdr:sp macro="" textlink="">
          <xdr:nvSpPr>
            <xdr:cNvPr id="295" name="Double Bracket 294">
              <a:extLst>
                <a:ext uri="{FF2B5EF4-FFF2-40B4-BE49-F238E27FC236}">
                  <a16:creationId xmlns:a16="http://schemas.microsoft.com/office/drawing/2014/main" id="{D2C0FE64-03C1-F32A-2A63-247EFA7CD44B}"/>
                </a:ext>
              </a:extLst>
            </xdr:cNvPr>
            <xdr:cNvSpPr/>
          </xdr:nvSpPr>
          <xdr:spPr>
            <a:xfrm>
              <a:off x="9763125" y="15497171"/>
              <a:ext cx="3200400" cy="55340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asegurados anteriores </a:t>
              </a:r>
              <a:r>
                <a:rPr lang="en-US" sz="900" i="1" u="sng">
                  <a:solidFill>
                    <a:schemeClr val="accent1">
                      <a:lumMod val="75000"/>
                    </a:schemeClr>
                  </a:solidFill>
                  <a:latin typeface="Arial" panose="020B0604020202020204" pitchFamily="34" charset="0"/>
                  <a:cs typeface="Arial" panose="020B0604020202020204" pitchFamily="34" charset="0"/>
                </a:rPr>
                <a:t>más</a:t>
              </a:r>
              <a:r>
                <a:rPr lang="en-US" sz="900" i="1">
                  <a:solidFill>
                    <a:schemeClr val="accent1">
                      <a:lumMod val="75000"/>
                    </a:schemeClr>
                  </a:solidFill>
                  <a:latin typeface="Arial" panose="020B0604020202020204" pitchFamily="34" charset="0"/>
                  <a:cs typeface="Arial" panose="020B0604020202020204" pitchFamily="34" charset="0"/>
                </a:rPr>
                <a:t> sus dependientes o familiares (si corresponde), junto con cualquier persona cubierta que no se cuente como asegurado.</a:t>
              </a:r>
            </a:p>
          </xdr:txBody>
        </xdr:sp>
        <xdr:pic>
          <xdr:nvPicPr>
            <xdr:cNvPr id="296" name="Graphic 295" descr="Lights On with solid fill">
              <a:extLst>
                <a:ext uri="{FF2B5EF4-FFF2-40B4-BE49-F238E27FC236}">
                  <a16:creationId xmlns:a16="http://schemas.microsoft.com/office/drawing/2014/main" id="{3D9B7A27-DEB6-515A-C7E7-3D2E742D9F95}"/>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5611475"/>
              <a:ext cx="324802" cy="324802"/>
            </a:xfrm>
            <a:prstGeom prst="rect">
              <a:avLst/>
            </a:prstGeom>
          </xdr:spPr>
        </xdr:pic>
      </xdr:grpSp>
      <xdr:grpSp>
        <xdr:nvGrpSpPr>
          <xdr:cNvPr id="277" name="Group 276">
            <a:extLst>
              <a:ext uri="{FF2B5EF4-FFF2-40B4-BE49-F238E27FC236}">
                <a16:creationId xmlns:a16="http://schemas.microsoft.com/office/drawing/2014/main" id="{DD843DB8-D708-E453-D3FB-5945FA5C92F6}"/>
              </a:ext>
            </a:extLst>
          </xdr:cNvPr>
          <xdr:cNvGrpSpPr/>
        </xdr:nvGrpSpPr>
        <xdr:grpSpPr>
          <a:xfrm>
            <a:off x="9439328" y="16202008"/>
            <a:ext cx="3524197" cy="438912"/>
            <a:chOff x="9439328" y="16202008"/>
            <a:chExt cx="3524197" cy="438912"/>
          </a:xfrm>
        </xdr:grpSpPr>
        <xdr:sp macro="" textlink="">
          <xdr:nvSpPr>
            <xdr:cNvPr id="293" name="Double Bracket 292">
              <a:extLst>
                <a:ext uri="{FF2B5EF4-FFF2-40B4-BE49-F238E27FC236}">
                  <a16:creationId xmlns:a16="http://schemas.microsoft.com/office/drawing/2014/main" id="{2E664EDA-46BB-D563-3AB6-43D909EB831A}"/>
                </a:ext>
              </a:extLst>
            </xdr:cNvPr>
            <xdr:cNvSpPr/>
          </xdr:nvSpPr>
          <xdr:spPr>
            <a:xfrm>
              <a:off x="9763125" y="16202008"/>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recibidos bajo pólizas de seguro individuales, de venta al detalle y grupales.</a:t>
              </a:r>
            </a:p>
          </xdr:txBody>
        </xdr:sp>
        <xdr:pic>
          <xdr:nvPicPr>
            <xdr:cNvPr id="294" name="Graphic 293" descr="Lights On with solid fill">
              <a:extLst>
                <a:ext uri="{FF2B5EF4-FFF2-40B4-BE49-F238E27FC236}">
                  <a16:creationId xmlns:a16="http://schemas.microsoft.com/office/drawing/2014/main" id="{06D37E45-B3DA-6504-F17E-B058F954D483}"/>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6249650"/>
              <a:ext cx="324802" cy="324802"/>
            </a:xfrm>
            <a:prstGeom prst="rect">
              <a:avLst/>
            </a:prstGeom>
          </xdr:spPr>
        </xdr:pic>
      </xdr:grpSp>
      <xdr:grpSp>
        <xdr:nvGrpSpPr>
          <xdr:cNvPr id="278" name="Group 277">
            <a:extLst>
              <a:ext uri="{FF2B5EF4-FFF2-40B4-BE49-F238E27FC236}">
                <a16:creationId xmlns:a16="http://schemas.microsoft.com/office/drawing/2014/main" id="{65E2571C-24E0-4C80-CC97-7899AED5C8C7}"/>
              </a:ext>
            </a:extLst>
          </xdr:cNvPr>
          <xdr:cNvGrpSpPr/>
        </xdr:nvGrpSpPr>
        <xdr:grpSpPr>
          <a:xfrm>
            <a:off x="9439328" y="14925680"/>
            <a:ext cx="3524197" cy="438912"/>
            <a:chOff x="9439328" y="14925680"/>
            <a:chExt cx="3524197" cy="438912"/>
          </a:xfrm>
        </xdr:grpSpPr>
        <xdr:sp macro="" textlink="">
          <xdr:nvSpPr>
            <xdr:cNvPr id="291" name="Double Bracket 290">
              <a:extLst>
                <a:ext uri="{FF2B5EF4-FFF2-40B4-BE49-F238E27FC236}">
                  <a16:creationId xmlns:a16="http://schemas.microsoft.com/office/drawing/2014/main" id="{2C65DAD0-EA39-556C-E007-D13ACB9F8E4E}"/>
                </a:ext>
              </a:extLst>
            </xdr:cNvPr>
            <xdr:cNvSpPr/>
          </xdr:nvSpPr>
          <xdr:spPr>
            <a:xfrm>
              <a:off x="9763125" y="14925680"/>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Monto de la prima cobrada a las personas mencionadas anteriormente, en moneda local</a:t>
              </a:r>
            </a:p>
          </xdr:txBody>
        </xdr:sp>
        <xdr:pic>
          <xdr:nvPicPr>
            <xdr:cNvPr id="292" name="Graphic 291" descr="Lights On with solid fill">
              <a:extLst>
                <a:ext uri="{FF2B5EF4-FFF2-40B4-BE49-F238E27FC236}">
                  <a16:creationId xmlns:a16="http://schemas.microsoft.com/office/drawing/2014/main" id="{63C349FA-4D23-858C-7A14-5DBA6156E54F}"/>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5001875"/>
              <a:ext cx="324802" cy="324802"/>
            </a:xfrm>
            <a:prstGeom prst="rect">
              <a:avLst/>
            </a:prstGeom>
          </xdr:spPr>
        </xdr:pic>
      </xdr:grpSp>
      <xdr:grpSp>
        <xdr:nvGrpSpPr>
          <xdr:cNvPr id="279" name="Group 278">
            <a:extLst>
              <a:ext uri="{FF2B5EF4-FFF2-40B4-BE49-F238E27FC236}">
                <a16:creationId xmlns:a16="http://schemas.microsoft.com/office/drawing/2014/main" id="{2A888758-F761-7ED0-F099-B15367B67859}"/>
              </a:ext>
            </a:extLst>
          </xdr:cNvPr>
          <xdr:cNvGrpSpPr/>
        </xdr:nvGrpSpPr>
        <xdr:grpSpPr>
          <a:xfrm>
            <a:off x="9439328" y="14297026"/>
            <a:ext cx="3524197" cy="438912"/>
            <a:chOff x="9439328" y="14297026"/>
            <a:chExt cx="3524197" cy="438912"/>
          </a:xfrm>
        </xdr:grpSpPr>
        <xdr:sp macro="" textlink="">
          <xdr:nvSpPr>
            <xdr:cNvPr id="289" name="Double Bracket 288">
              <a:extLst>
                <a:ext uri="{FF2B5EF4-FFF2-40B4-BE49-F238E27FC236}">
                  <a16:creationId xmlns:a16="http://schemas.microsoft.com/office/drawing/2014/main" id="{88E8882D-392E-D19A-9BB7-09FFF5A8ECEE}"/>
                </a:ext>
              </a:extLst>
            </xdr:cNvPr>
            <xdr:cNvSpPr/>
          </xdr:nvSpPr>
          <xdr:spPr>
            <a:xfrm>
              <a:off x="9763125" y="14297026"/>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a todas las personas que compraron una póliza a su nombre y son responsables de pagar la prima.</a:t>
              </a:r>
            </a:p>
          </xdr:txBody>
        </xdr:sp>
        <xdr:pic>
          <xdr:nvPicPr>
            <xdr:cNvPr id="290" name="Graphic 289" descr="Lights On with solid fill">
              <a:extLst>
                <a:ext uri="{FF2B5EF4-FFF2-40B4-BE49-F238E27FC236}">
                  <a16:creationId xmlns:a16="http://schemas.microsoft.com/office/drawing/2014/main" id="{43C4B621-44B3-BB0C-02D5-079530391B79}"/>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4344650"/>
              <a:ext cx="324802" cy="324802"/>
            </a:xfrm>
            <a:prstGeom prst="rect">
              <a:avLst/>
            </a:prstGeom>
          </xdr:spPr>
        </xdr:pic>
      </xdr:grpSp>
      <xdr:grpSp>
        <xdr:nvGrpSpPr>
          <xdr:cNvPr id="280" name="Group 279">
            <a:extLst>
              <a:ext uri="{FF2B5EF4-FFF2-40B4-BE49-F238E27FC236}">
                <a16:creationId xmlns:a16="http://schemas.microsoft.com/office/drawing/2014/main" id="{17FB4448-A83B-83C2-9C30-104DB4F6E1E1}"/>
              </a:ext>
            </a:extLst>
          </xdr:cNvPr>
          <xdr:cNvGrpSpPr/>
        </xdr:nvGrpSpPr>
        <xdr:grpSpPr>
          <a:xfrm>
            <a:off x="9439328" y="16821151"/>
            <a:ext cx="3524197" cy="438912"/>
            <a:chOff x="9439328" y="16821151"/>
            <a:chExt cx="3524197" cy="438912"/>
          </a:xfrm>
        </xdr:grpSpPr>
        <xdr:sp macro="" textlink="">
          <xdr:nvSpPr>
            <xdr:cNvPr id="287" name="Double Bracket 286">
              <a:extLst>
                <a:ext uri="{FF2B5EF4-FFF2-40B4-BE49-F238E27FC236}">
                  <a16:creationId xmlns:a16="http://schemas.microsoft.com/office/drawing/2014/main" id="{EB0959A4-66DB-A593-8AD0-2907A82DF521}"/>
                </a:ext>
              </a:extLst>
            </xdr:cNvPr>
            <xdr:cNvSpPr/>
          </xdr:nvSpPr>
          <xdr:spPr>
            <a:xfrm>
              <a:off x="9763125" y="16821151"/>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pagos bajo pólizas de seguro individuales, de venta al detalle y grupales.</a:t>
              </a:r>
            </a:p>
          </xdr:txBody>
        </xdr:sp>
        <xdr:pic>
          <xdr:nvPicPr>
            <xdr:cNvPr id="288" name="Graphic 287" descr="Lights On with solid fill">
              <a:extLst>
                <a:ext uri="{FF2B5EF4-FFF2-40B4-BE49-F238E27FC236}">
                  <a16:creationId xmlns:a16="http://schemas.microsoft.com/office/drawing/2014/main" id="{6B7D5E6C-1AFD-36C9-792C-F6E78461BCC3}"/>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6868775"/>
              <a:ext cx="324802" cy="324802"/>
            </a:xfrm>
            <a:prstGeom prst="rect">
              <a:avLst/>
            </a:prstGeom>
          </xdr:spPr>
        </xdr:pic>
      </xdr:grpSp>
      <xdr:grpSp>
        <xdr:nvGrpSpPr>
          <xdr:cNvPr id="281" name="Group 280">
            <a:extLst>
              <a:ext uri="{FF2B5EF4-FFF2-40B4-BE49-F238E27FC236}">
                <a16:creationId xmlns:a16="http://schemas.microsoft.com/office/drawing/2014/main" id="{B979FBD7-2D85-5784-2120-41B9D358E420}"/>
              </a:ext>
            </a:extLst>
          </xdr:cNvPr>
          <xdr:cNvGrpSpPr/>
        </xdr:nvGrpSpPr>
        <xdr:grpSpPr>
          <a:xfrm>
            <a:off x="9439328" y="17478379"/>
            <a:ext cx="3524197" cy="438912"/>
            <a:chOff x="9439328" y="17478379"/>
            <a:chExt cx="3524197" cy="438912"/>
          </a:xfrm>
        </xdr:grpSpPr>
        <xdr:sp macro="" textlink="">
          <xdr:nvSpPr>
            <xdr:cNvPr id="285" name="Double Bracket 284">
              <a:extLst>
                <a:ext uri="{FF2B5EF4-FFF2-40B4-BE49-F238E27FC236}">
                  <a16:creationId xmlns:a16="http://schemas.microsoft.com/office/drawing/2014/main" id="{7D372098-E24F-64E1-40F4-7B49D3DD3BFB}"/>
                </a:ext>
              </a:extLst>
            </xdr:cNvPr>
            <xdr:cNvSpPr/>
          </xdr:nvSpPr>
          <xdr:spPr>
            <a:xfrm>
              <a:off x="9763125" y="17478379"/>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pagos bajo pólizas de seguro individuales, de venta al detalle y grupales.</a:t>
              </a:r>
            </a:p>
          </xdr:txBody>
        </xdr:sp>
        <xdr:pic>
          <xdr:nvPicPr>
            <xdr:cNvPr id="286" name="Graphic 285" descr="Lights On with solid fill">
              <a:extLst>
                <a:ext uri="{FF2B5EF4-FFF2-40B4-BE49-F238E27FC236}">
                  <a16:creationId xmlns:a16="http://schemas.microsoft.com/office/drawing/2014/main" id="{2DE7BFA2-7850-281E-2997-B6EBE07DF257}"/>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7535525"/>
              <a:ext cx="324802" cy="324802"/>
            </a:xfrm>
            <a:prstGeom prst="rect">
              <a:avLst/>
            </a:prstGeom>
          </xdr:spPr>
        </xdr:pic>
      </xdr:grpSp>
      <xdr:grpSp>
        <xdr:nvGrpSpPr>
          <xdr:cNvPr id="282" name="Group 281">
            <a:extLst>
              <a:ext uri="{FF2B5EF4-FFF2-40B4-BE49-F238E27FC236}">
                <a16:creationId xmlns:a16="http://schemas.microsoft.com/office/drawing/2014/main" id="{F5946BA5-278E-9920-0DAA-39E6ECA8BE9D}"/>
              </a:ext>
            </a:extLst>
          </xdr:cNvPr>
          <xdr:cNvGrpSpPr/>
        </xdr:nvGrpSpPr>
        <xdr:grpSpPr>
          <a:xfrm>
            <a:off x="9439328" y="18087983"/>
            <a:ext cx="3524197" cy="438912"/>
            <a:chOff x="9439328" y="18087983"/>
            <a:chExt cx="3524197" cy="438912"/>
          </a:xfrm>
        </xdr:grpSpPr>
        <xdr:sp macro="" textlink="">
          <xdr:nvSpPr>
            <xdr:cNvPr id="283" name="Double Bracket 282">
              <a:extLst>
                <a:ext uri="{FF2B5EF4-FFF2-40B4-BE49-F238E27FC236}">
                  <a16:creationId xmlns:a16="http://schemas.microsoft.com/office/drawing/2014/main" id="{7BB7F334-2556-D4FF-8027-1EFC716DC196}"/>
                </a:ext>
              </a:extLst>
            </xdr:cNvPr>
            <xdr:cNvSpPr/>
          </xdr:nvSpPr>
          <xdr:spPr>
            <a:xfrm>
              <a:off x="9763125" y="18087983"/>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rechazados bajo pólizas de seguro individuales, de venta al detalle y grupales.</a:t>
              </a:r>
            </a:p>
          </xdr:txBody>
        </xdr:sp>
        <xdr:pic>
          <xdr:nvPicPr>
            <xdr:cNvPr id="284" name="Graphic 283" descr="Lights On with solid fill">
              <a:extLst>
                <a:ext uri="{FF2B5EF4-FFF2-40B4-BE49-F238E27FC236}">
                  <a16:creationId xmlns:a16="http://schemas.microsoft.com/office/drawing/2014/main" id="{37F453AC-F18E-CEA5-1D47-21FC5ADF34CB}"/>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8145125"/>
              <a:ext cx="324802" cy="324802"/>
            </a:xfrm>
            <a:prstGeom prst="rect">
              <a:avLst/>
            </a:prstGeom>
          </xdr:spPr>
        </xdr:pic>
      </xdr:grpSp>
    </xdr:grpSp>
    <xdr:clientData/>
  </xdr:twoCellAnchor>
  <xdr:twoCellAnchor>
    <xdr:from>
      <xdr:col>8</xdr:col>
      <xdr:colOff>114300</xdr:colOff>
      <xdr:row>72</xdr:row>
      <xdr:rowOff>381000</xdr:rowOff>
    </xdr:from>
    <xdr:to>
      <xdr:col>12</xdr:col>
      <xdr:colOff>47572</xdr:colOff>
      <xdr:row>85</xdr:row>
      <xdr:rowOff>356369</xdr:rowOff>
    </xdr:to>
    <xdr:grpSp>
      <xdr:nvGrpSpPr>
        <xdr:cNvPr id="297" name="Group 296">
          <a:extLst>
            <a:ext uri="{FF2B5EF4-FFF2-40B4-BE49-F238E27FC236}">
              <a16:creationId xmlns:a16="http://schemas.microsoft.com/office/drawing/2014/main" id="{D619A9EC-09ED-41E9-98C4-87C7B4E7DBAF}"/>
            </a:ext>
          </a:extLst>
        </xdr:cNvPr>
        <xdr:cNvGrpSpPr/>
      </xdr:nvGrpSpPr>
      <xdr:grpSpPr>
        <a:xfrm>
          <a:off x="9493624" y="26244176"/>
          <a:ext cx="3511123" cy="4230430"/>
          <a:chOff x="9439328" y="14297026"/>
          <a:chExt cx="3524197" cy="4229869"/>
        </a:xfrm>
      </xdr:grpSpPr>
      <xdr:grpSp>
        <xdr:nvGrpSpPr>
          <xdr:cNvPr id="298" name="Group 297">
            <a:extLst>
              <a:ext uri="{FF2B5EF4-FFF2-40B4-BE49-F238E27FC236}">
                <a16:creationId xmlns:a16="http://schemas.microsoft.com/office/drawing/2014/main" id="{A91A4BBF-32AD-FB15-CB16-B7554B8866A2}"/>
              </a:ext>
            </a:extLst>
          </xdr:cNvPr>
          <xdr:cNvGrpSpPr/>
        </xdr:nvGrpSpPr>
        <xdr:grpSpPr>
          <a:xfrm>
            <a:off x="9439328" y="15497171"/>
            <a:ext cx="3524197" cy="553402"/>
            <a:chOff x="9439328" y="15497171"/>
            <a:chExt cx="3524197" cy="553402"/>
          </a:xfrm>
        </xdr:grpSpPr>
        <xdr:sp macro="" textlink="">
          <xdr:nvSpPr>
            <xdr:cNvPr id="317" name="Double Bracket 316">
              <a:extLst>
                <a:ext uri="{FF2B5EF4-FFF2-40B4-BE49-F238E27FC236}">
                  <a16:creationId xmlns:a16="http://schemas.microsoft.com/office/drawing/2014/main" id="{99874E58-3AB8-FF69-92E9-1B1EFF12410B}"/>
                </a:ext>
              </a:extLst>
            </xdr:cNvPr>
            <xdr:cNvSpPr/>
          </xdr:nvSpPr>
          <xdr:spPr>
            <a:xfrm>
              <a:off x="9763125" y="15497171"/>
              <a:ext cx="3200400" cy="55340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asegurados anteriores </a:t>
              </a:r>
              <a:r>
                <a:rPr lang="en-US" sz="900" i="1" u="sng">
                  <a:solidFill>
                    <a:schemeClr val="accent1">
                      <a:lumMod val="75000"/>
                    </a:schemeClr>
                  </a:solidFill>
                  <a:latin typeface="Arial" panose="020B0604020202020204" pitchFamily="34" charset="0"/>
                  <a:cs typeface="Arial" panose="020B0604020202020204" pitchFamily="34" charset="0"/>
                </a:rPr>
                <a:t>más</a:t>
              </a:r>
              <a:r>
                <a:rPr lang="en-US" sz="900" i="1">
                  <a:solidFill>
                    <a:schemeClr val="accent1">
                      <a:lumMod val="75000"/>
                    </a:schemeClr>
                  </a:solidFill>
                  <a:latin typeface="Arial" panose="020B0604020202020204" pitchFamily="34" charset="0"/>
                  <a:cs typeface="Arial" panose="020B0604020202020204" pitchFamily="34" charset="0"/>
                </a:rPr>
                <a:t> sus dependientes o familiares (si corresponde), junto con cualquier persona cubierta que no se cuente como asegurado.</a:t>
              </a:r>
            </a:p>
          </xdr:txBody>
        </xdr:sp>
        <xdr:pic>
          <xdr:nvPicPr>
            <xdr:cNvPr id="318" name="Graphic 317" descr="Lights On with solid fill">
              <a:extLst>
                <a:ext uri="{FF2B5EF4-FFF2-40B4-BE49-F238E27FC236}">
                  <a16:creationId xmlns:a16="http://schemas.microsoft.com/office/drawing/2014/main" id="{B7BB2DA4-5E9A-9ABA-332D-2FF03EE44C53}"/>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5611475"/>
              <a:ext cx="324802" cy="324802"/>
            </a:xfrm>
            <a:prstGeom prst="rect">
              <a:avLst/>
            </a:prstGeom>
          </xdr:spPr>
        </xdr:pic>
      </xdr:grpSp>
      <xdr:grpSp>
        <xdr:nvGrpSpPr>
          <xdr:cNvPr id="299" name="Group 298">
            <a:extLst>
              <a:ext uri="{FF2B5EF4-FFF2-40B4-BE49-F238E27FC236}">
                <a16:creationId xmlns:a16="http://schemas.microsoft.com/office/drawing/2014/main" id="{61B36AD7-268A-93F1-B6B3-DAB90B448442}"/>
              </a:ext>
            </a:extLst>
          </xdr:cNvPr>
          <xdr:cNvGrpSpPr/>
        </xdr:nvGrpSpPr>
        <xdr:grpSpPr>
          <a:xfrm>
            <a:off x="9439328" y="16202008"/>
            <a:ext cx="3524197" cy="438912"/>
            <a:chOff x="9439328" y="16202008"/>
            <a:chExt cx="3524197" cy="438912"/>
          </a:xfrm>
        </xdr:grpSpPr>
        <xdr:sp macro="" textlink="">
          <xdr:nvSpPr>
            <xdr:cNvPr id="315" name="Double Bracket 314">
              <a:extLst>
                <a:ext uri="{FF2B5EF4-FFF2-40B4-BE49-F238E27FC236}">
                  <a16:creationId xmlns:a16="http://schemas.microsoft.com/office/drawing/2014/main" id="{E0FD748A-255C-A6F5-5A31-C8C8BCDA39B9}"/>
                </a:ext>
              </a:extLst>
            </xdr:cNvPr>
            <xdr:cNvSpPr/>
          </xdr:nvSpPr>
          <xdr:spPr>
            <a:xfrm>
              <a:off x="9763125" y="16202008"/>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recibidos bajo pólizas de seguro individuales, de venta al detalle y grupales.</a:t>
              </a:r>
            </a:p>
          </xdr:txBody>
        </xdr:sp>
        <xdr:pic>
          <xdr:nvPicPr>
            <xdr:cNvPr id="316" name="Graphic 315" descr="Lights On with solid fill">
              <a:extLst>
                <a:ext uri="{FF2B5EF4-FFF2-40B4-BE49-F238E27FC236}">
                  <a16:creationId xmlns:a16="http://schemas.microsoft.com/office/drawing/2014/main" id="{0EBC95C1-0724-59AC-4F57-7FBD63B6AB0F}"/>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6249650"/>
              <a:ext cx="324802" cy="324802"/>
            </a:xfrm>
            <a:prstGeom prst="rect">
              <a:avLst/>
            </a:prstGeom>
          </xdr:spPr>
        </xdr:pic>
      </xdr:grpSp>
      <xdr:grpSp>
        <xdr:nvGrpSpPr>
          <xdr:cNvPr id="300" name="Group 299">
            <a:extLst>
              <a:ext uri="{FF2B5EF4-FFF2-40B4-BE49-F238E27FC236}">
                <a16:creationId xmlns:a16="http://schemas.microsoft.com/office/drawing/2014/main" id="{EF08CD1D-1D58-1AA4-4CDF-CE0F676F9708}"/>
              </a:ext>
            </a:extLst>
          </xdr:cNvPr>
          <xdr:cNvGrpSpPr/>
        </xdr:nvGrpSpPr>
        <xdr:grpSpPr>
          <a:xfrm>
            <a:off x="9439328" y="14925680"/>
            <a:ext cx="3524197" cy="438912"/>
            <a:chOff x="9439328" y="14925680"/>
            <a:chExt cx="3524197" cy="438912"/>
          </a:xfrm>
        </xdr:grpSpPr>
        <xdr:sp macro="" textlink="">
          <xdr:nvSpPr>
            <xdr:cNvPr id="313" name="Double Bracket 312">
              <a:extLst>
                <a:ext uri="{FF2B5EF4-FFF2-40B4-BE49-F238E27FC236}">
                  <a16:creationId xmlns:a16="http://schemas.microsoft.com/office/drawing/2014/main" id="{54BD3A3E-D264-BE84-BD3C-2BD01563BB07}"/>
                </a:ext>
              </a:extLst>
            </xdr:cNvPr>
            <xdr:cNvSpPr/>
          </xdr:nvSpPr>
          <xdr:spPr>
            <a:xfrm>
              <a:off x="9763125" y="14925680"/>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Monto de la prima cobrada a las personas mencionadas anteriormente, en moneda local</a:t>
              </a:r>
            </a:p>
          </xdr:txBody>
        </xdr:sp>
        <xdr:pic>
          <xdr:nvPicPr>
            <xdr:cNvPr id="314" name="Graphic 313" descr="Lights On with solid fill">
              <a:extLst>
                <a:ext uri="{FF2B5EF4-FFF2-40B4-BE49-F238E27FC236}">
                  <a16:creationId xmlns:a16="http://schemas.microsoft.com/office/drawing/2014/main" id="{E3384DBA-3AA6-26B9-CD44-DF84216CDD9F}"/>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5001875"/>
              <a:ext cx="324802" cy="324802"/>
            </a:xfrm>
            <a:prstGeom prst="rect">
              <a:avLst/>
            </a:prstGeom>
          </xdr:spPr>
        </xdr:pic>
      </xdr:grpSp>
      <xdr:grpSp>
        <xdr:nvGrpSpPr>
          <xdr:cNvPr id="301" name="Group 300">
            <a:extLst>
              <a:ext uri="{FF2B5EF4-FFF2-40B4-BE49-F238E27FC236}">
                <a16:creationId xmlns:a16="http://schemas.microsoft.com/office/drawing/2014/main" id="{D6D10C4E-C891-4638-644D-54D3A1A5E5DE}"/>
              </a:ext>
            </a:extLst>
          </xdr:cNvPr>
          <xdr:cNvGrpSpPr/>
        </xdr:nvGrpSpPr>
        <xdr:grpSpPr>
          <a:xfrm>
            <a:off x="9439328" y="14297026"/>
            <a:ext cx="3524197" cy="438912"/>
            <a:chOff x="9439328" y="14297026"/>
            <a:chExt cx="3524197" cy="438912"/>
          </a:xfrm>
        </xdr:grpSpPr>
        <xdr:sp macro="" textlink="">
          <xdr:nvSpPr>
            <xdr:cNvPr id="311" name="Double Bracket 310">
              <a:extLst>
                <a:ext uri="{FF2B5EF4-FFF2-40B4-BE49-F238E27FC236}">
                  <a16:creationId xmlns:a16="http://schemas.microsoft.com/office/drawing/2014/main" id="{5C39EE4A-1956-D524-D8D3-4E85AA8AE97C}"/>
                </a:ext>
              </a:extLst>
            </xdr:cNvPr>
            <xdr:cNvSpPr/>
          </xdr:nvSpPr>
          <xdr:spPr>
            <a:xfrm>
              <a:off x="9763125" y="14297026"/>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a todas las personas que compraron una póliza a su nombre y son responsables de pagar la prima.</a:t>
              </a:r>
            </a:p>
          </xdr:txBody>
        </xdr:sp>
        <xdr:pic>
          <xdr:nvPicPr>
            <xdr:cNvPr id="312" name="Graphic 311" descr="Lights On with solid fill">
              <a:extLst>
                <a:ext uri="{FF2B5EF4-FFF2-40B4-BE49-F238E27FC236}">
                  <a16:creationId xmlns:a16="http://schemas.microsoft.com/office/drawing/2014/main" id="{A03728A2-8F0B-AB88-D0EF-15C83A58356D}"/>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4344650"/>
              <a:ext cx="324802" cy="324802"/>
            </a:xfrm>
            <a:prstGeom prst="rect">
              <a:avLst/>
            </a:prstGeom>
          </xdr:spPr>
        </xdr:pic>
      </xdr:grpSp>
      <xdr:grpSp>
        <xdr:nvGrpSpPr>
          <xdr:cNvPr id="302" name="Group 301">
            <a:extLst>
              <a:ext uri="{FF2B5EF4-FFF2-40B4-BE49-F238E27FC236}">
                <a16:creationId xmlns:a16="http://schemas.microsoft.com/office/drawing/2014/main" id="{44A80735-24BD-9FB2-285F-05D3289622D7}"/>
              </a:ext>
            </a:extLst>
          </xdr:cNvPr>
          <xdr:cNvGrpSpPr/>
        </xdr:nvGrpSpPr>
        <xdr:grpSpPr>
          <a:xfrm>
            <a:off x="9439328" y="16821151"/>
            <a:ext cx="3524197" cy="438912"/>
            <a:chOff x="9439328" y="16821151"/>
            <a:chExt cx="3524197" cy="438912"/>
          </a:xfrm>
        </xdr:grpSpPr>
        <xdr:sp macro="" textlink="">
          <xdr:nvSpPr>
            <xdr:cNvPr id="309" name="Double Bracket 308">
              <a:extLst>
                <a:ext uri="{FF2B5EF4-FFF2-40B4-BE49-F238E27FC236}">
                  <a16:creationId xmlns:a16="http://schemas.microsoft.com/office/drawing/2014/main" id="{86DDE899-2D3D-C5CB-5360-4575490FB30C}"/>
                </a:ext>
              </a:extLst>
            </xdr:cNvPr>
            <xdr:cNvSpPr/>
          </xdr:nvSpPr>
          <xdr:spPr>
            <a:xfrm>
              <a:off x="9763125" y="16821151"/>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pagos bajo pólizas de seguro individuales, de venta al detalle y grupales.</a:t>
              </a:r>
            </a:p>
          </xdr:txBody>
        </xdr:sp>
        <xdr:pic>
          <xdr:nvPicPr>
            <xdr:cNvPr id="310" name="Graphic 309" descr="Lights On with solid fill">
              <a:extLst>
                <a:ext uri="{FF2B5EF4-FFF2-40B4-BE49-F238E27FC236}">
                  <a16:creationId xmlns:a16="http://schemas.microsoft.com/office/drawing/2014/main" id="{52281B75-D184-8102-27D0-392C3F5F8815}"/>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6868775"/>
              <a:ext cx="324802" cy="324802"/>
            </a:xfrm>
            <a:prstGeom prst="rect">
              <a:avLst/>
            </a:prstGeom>
          </xdr:spPr>
        </xdr:pic>
      </xdr:grpSp>
      <xdr:grpSp>
        <xdr:nvGrpSpPr>
          <xdr:cNvPr id="303" name="Group 302">
            <a:extLst>
              <a:ext uri="{FF2B5EF4-FFF2-40B4-BE49-F238E27FC236}">
                <a16:creationId xmlns:a16="http://schemas.microsoft.com/office/drawing/2014/main" id="{1F2BA145-45A8-C74F-C26B-1B05094B4E27}"/>
              </a:ext>
            </a:extLst>
          </xdr:cNvPr>
          <xdr:cNvGrpSpPr/>
        </xdr:nvGrpSpPr>
        <xdr:grpSpPr>
          <a:xfrm>
            <a:off x="9439328" y="17478379"/>
            <a:ext cx="3524197" cy="438912"/>
            <a:chOff x="9439328" y="17478379"/>
            <a:chExt cx="3524197" cy="438912"/>
          </a:xfrm>
        </xdr:grpSpPr>
        <xdr:sp macro="" textlink="">
          <xdr:nvSpPr>
            <xdr:cNvPr id="307" name="Double Bracket 306">
              <a:extLst>
                <a:ext uri="{FF2B5EF4-FFF2-40B4-BE49-F238E27FC236}">
                  <a16:creationId xmlns:a16="http://schemas.microsoft.com/office/drawing/2014/main" id="{528B4E0E-71C8-5827-AE02-A7DC3D4ECE79}"/>
                </a:ext>
              </a:extLst>
            </xdr:cNvPr>
            <xdr:cNvSpPr/>
          </xdr:nvSpPr>
          <xdr:spPr>
            <a:xfrm>
              <a:off x="9763125" y="17478379"/>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pagos bajo pólizas de seguro individuales, de venta al detalle y grupales.</a:t>
              </a:r>
            </a:p>
          </xdr:txBody>
        </xdr:sp>
        <xdr:pic>
          <xdr:nvPicPr>
            <xdr:cNvPr id="308" name="Graphic 307" descr="Lights On with solid fill">
              <a:extLst>
                <a:ext uri="{FF2B5EF4-FFF2-40B4-BE49-F238E27FC236}">
                  <a16:creationId xmlns:a16="http://schemas.microsoft.com/office/drawing/2014/main" id="{9B7C4AFE-315E-527D-1D8C-3809CA357D4A}"/>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7535525"/>
              <a:ext cx="324802" cy="324802"/>
            </a:xfrm>
            <a:prstGeom prst="rect">
              <a:avLst/>
            </a:prstGeom>
          </xdr:spPr>
        </xdr:pic>
      </xdr:grpSp>
      <xdr:grpSp>
        <xdr:nvGrpSpPr>
          <xdr:cNvPr id="304" name="Group 303">
            <a:extLst>
              <a:ext uri="{FF2B5EF4-FFF2-40B4-BE49-F238E27FC236}">
                <a16:creationId xmlns:a16="http://schemas.microsoft.com/office/drawing/2014/main" id="{11ED7BDF-9E38-831C-35F3-59FE9AB42B89}"/>
              </a:ext>
            </a:extLst>
          </xdr:cNvPr>
          <xdr:cNvGrpSpPr/>
        </xdr:nvGrpSpPr>
        <xdr:grpSpPr>
          <a:xfrm>
            <a:off x="9439328" y="18087983"/>
            <a:ext cx="3524197" cy="438912"/>
            <a:chOff x="9439328" y="18087983"/>
            <a:chExt cx="3524197" cy="438912"/>
          </a:xfrm>
        </xdr:grpSpPr>
        <xdr:sp macro="" textlink="">
          <xdr:nvSpPr>
            <xdr:cNvPr id="305" name="Double Bracket 304">
              <a:extLst>
                <a:ext uri="{FF2B5EF4-FFF2-40B4-BE49-F238E27FC236}">
                  <a16:creationId xmlns:a16="http://schemas.microsoft.com/office/drawing/2014/main" id="{E9DB7E01-4EE5-4D6F-7F1E-3C545F87C56A}"/>
                </a:ext>
              </a:extLst>
            </xdr:cNvPr>
            <xdr:cNvSpPr/>
          </xdr:nvSpPr>
          <xdr:spPr>
            <a:xfrm>
              <a:off x="9763125" y="18087983"/>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rechazados bajo pólizas de seguro individuales, de venta al detalle y grupales.</a:t>
              </a:r>
            </a:p>
          </xdr:txBody>
        </xdr:sp>
        <xdr:pic>
          <xdr:nvPicPr>
            <xdr:cNvPr id="306" name="Graphic 305" descr="Lights On with solid fill">
              <a:extLst>
                <a:ext uri="{FF2B5EF4-FFF2-40B4-BE49-F238E27FC236}">
                  <a16:creationId xmlns:a16="http://schemas.microsoft.com/office/drawing/2014/main" id="{44EF364B-A040-2A52-4138-7D074D805CFB}"/>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8145125"/>
              <a:ext cx="324802" cy="324802"/>
            </a:xfrm>
            <a:prstGeom prst="rect">
              <a:avLst/>
            </a:prstGeom>
          </xdr:spPr>
        </xdr:pic>
      </xdr:grpSp>
    </xdr:grpSp>
    <xdr:clientData/>
  </xdr:twoCellAnchor>
  <xdr:twoCellAnchor>
    <xdr:from>
      <xdr:col>8</xdr:col>
      <xdr:colOff>82550</xdr:colOff>
      <xdr:row>90</xdr:row>
      <xdr:rowOff>381000</xdr:rowOff>
    </xdr:from>
    <xdr:to>
      <xdr:col>12</xdr:col>
      <xdr:colOff>15822</xdr:colOff>
      <xdr:row>103</xdr:row>
      <xdr:rowOff>356369</xdr:rowOff>
    </xdr:to>
    <xdr:grpSp>
      <xdr:nvGrpSpPr>
        <xdr:cNvPr id="319" name="Group 318">
          <a:extLst>
            <a:ext uri="{FF2B5EF4-FFF2-40B4-BE49-F238E27FC236}">
              <a16:creationId xmlns:a16="http://schemas.microsoft.com/office/drawing/2014/main" id="{E577A799-B16A-4E69-8BEA-76E04ACC4C40}"/>
            </a:ext>
          </a:extLst>
        </xdr:cNvPr>
        <xdr:cNvGrpSpPr/>
      </xdr:nvGrpSpPr>
      <xdr:grpSpPr>
        <a:xfrm>
          <a:off x="9465049" y="32452235"/>
          <a:ext cx="3501598" cy="4230430"/>
          <a:chOff x="9439328" y="14297026"/>
          <a:chExt cx="3524197" cy="4229869"/>
        </a:xfrm>
      </xdr:grpSpPr>
      <xdr:grpSp>
        <xdr:nvGrpSpPr>
          <xdr:cNvPr id="320" name="Group 319">
            <a:extLst>
              <a:ext uri="{FF2B5EF4-FFF2-40B4-BE49-F238E27FC236}">
                <a16:creationId xmlns:a16="http://schemas.microsoft.com/office/drawing/2014/main" id="{7CF980CD-4179-728F-5BA8-AAD175A296CF}"/>
              </a:ext>
            </a:extLst>
          </xdr:cNvPr>
          <xdr:cNvGrpSpPr/>
        </xdr:nvGrpSpPr>
        <xdr:grpSpPr>
          <a:xfrm>
            <a:off x="9439328" y="15497171"/>
            <a:ext cx="3524197" cy="553402"/>
            <a:chOff x="9439328" y="15497171"/>
            <a:chExt cx="3524197" cy="553402"/>
          </a:xfrm>
        </xdr:grpSpPr>
        <xdr:sp macro="" textlink="">
          <xdr:nvSpPr>
            <xdr:cNvPr id="339" name="Double Bracket 338">
              <a:extLst>
                <a:ext uri="{FF2B5EF4-FFF2-40B4-BE49-F238E27FC236}">
                  <a16:creationId xmlns:a16="http://schemas.microsoft.com/office/drawing/2014/main" id="{B58E7EEE-110E-7CD6-3786-4AE4D8FF6327}"/>
                </a:ext>
              </a:extLst>
            </xdr:cNvPr>
            <xdr:cNvSpPr/>
          </xdr:nvSpPr>
          <xdr:spPr>
            <a:xfrm>
              <a:off x="9763125" y="15497171"/>
              <a:ext cx="3200400" cy="55340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asegurados anteriores </a:t>
              </a:r>
              <a:r>
                <a:rPr lang="en-US" sz="900" i="1" u="sng">
                  <a:solidFill>
                    <a:schemeClr val="accent1">
                      <a:lumMod val="75000"/>
                    </a:schemeClr>
                  </a:solidFill>
                  <a:latin typeface="Arial" panose="020B0604020202020204" pitchFamily="34" charset="0"/>
                  <a:cs typeface="Arial" panose="020B0604020202020204" pitchFamily="34" charset="0"/>
                </a:rPr>
                <a:t>más</a:t>
              </a:r>
              <a:r>
                <a:rPr lang="en-US" sz="900" i="1">
                  <a:solidFill>
                    <a:schemeClr val="accent1">
                      <a:lumMod val="75000"/>
                    </a:schemeClr>
                  </a:solidFill>
                  <a:latin typeface="Arial" panose="020B0604020202020204" pitchFamily="34" charset="0"/>
                  <a:cs typeface="Arial" panose="020B0604020202020204" pitchFamily="34" charset="0"/>
                </a:rPr>
                <a:t> sus dependientes o familiares (si corresponde), junto con cualquier persona cubierta que no se cuente como asegurado.</a:t>
              </a:r>
            </a:p>
          </xdr:txBody>
        </xdr:sp>
        <xdr:pic>
          <xdr:nvPicPr>
            <xdr:cNvPr id="340" name="Graphic 339" descr="Lights On with solid fill">
              <a:extLst>
                <a:ext uri="{FF2B5EF4-FFF2-40B4-BE49-F238E27FC236}">
                  <a16:creationId xmlns:a16="http://schemas.microsoft.com/office/drawing/2014/main" id="{547645D3-514B-3217-03C6-9DE44B62BE43}"/>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5611475"/>
              <a:ext cx="324802" cy="324802"/>
            </a:xfrm>
            <a:prstGeom prst="rect">
              <a:avLst/>
            </a:prstGeom>
          </xdr:spPr>
        </xdr:pic>
      </xdr:grpSp>
      <xdr:grpSp>
        <xdr:nvGrpSpPr>
          <xdr:cNvPr id="321" name="Group 320">
            <a:extLst>
              <a:ext uri="{FF2B5EF4-FFF2-40B4-BE49-F238E27FC236}">
                <a16:creationId xmlns:a16="http://schemas.microsoft.com/office/drawing/2014/main" id="{5F1D1879-0ACE-83D6-E770-64BAC05D2B13}"/>
              </a:ext>
            </a:extLst>
          </xdr:cNvPr>
          <xdr:cNvGrpSpPr/>
        </xdr:nvGrpSpPr>
        <xdr:grpSpPr>
          <a:xfrm>
            <a:off x="9439328" y="16202008"/>
            <a:ext cx="3524197" cy="438912"/>
            <a:chOff x="9439328" y="16202008"/>
            <a:chExt cx="3524197" cy="438912"/>
          </a:xfrm>
        </xdr:grpSpPr>
        <xdr:sp macro="" textlink="">
          <xdr:nvSpPr>
            <xdr:cNvPr id="337" name="Double Bracket 336">
              <a:extLst>
                <a:ext uri="{FF2B5EF4-FFF2-40B4-BE49-F238E27FC236}">
                  <a16:creationId xmlns:a16="http://schemas.microsoft.com/office/drawing/2014/main" id="{87AF953D-6163-D1AE-E57D-3A0DB645D820}"/>
                </a:ext>
              </a:extLst>
            </xdr:cNvPr>
            <xdr:cNvSpPr/>
          </xdr:nvSpPr>
          <xdr:spPr>
            <a:xfrm>
              <a:off x="9763125" y="16202008"/>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recibidos bajo pólizas de seguro individuales, de venta al detalle y grupales.</a:t>
              </a:r>
            </a:p>
          </xdr:txBody>
        </xdr:sp>
        <xdr:pic>
          <xdr:nvPicPr>
            <xdr:cNvPr id="338" name="Graphic 337" descr="Lights On with solid fill">
              <a:extLst>
                <a:ext uri="{FF2B5EF4-FFF2-40B4-BE49-F238E27FC236}">
                  <a16:creationId xmlns:a16="http://schemas.microsoft.com/office/drawing/2014/main" id="{631C1506-C080-6BFB-A95C-E3617754EFDB}"/>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6249650"/>
              <a:ext cx="324802" cy="324802"/>
            </a:xfrm>
            <a:prstGeom prst="rect">
              <a:avLst/>
            </a:prstGeom>
          </xdr:spPr>
        </xdr:pic>
      </xdr:grpSp>
      <xdr:grpSp>
        <xdr:nvGrpSpPr>
          <xdr:cNvPr id="322" name="Group 321">
            <a:extLst>
              <a:ext uri="{FF2B5EF4-FFF2-40B4-BE49-F238E27FC236}">
                <a16:creationId xmlns:a16="http://schemas.microsoft.com/office/drawing/2014/main" id="{276F173D-447D-1FCF-D4CC-827E42641BC9}"/>
              </a:ext>
            </a:extLst>
          </xdr:cNvPr>
          <xdr:cNvGrpSpPr/>
        </xdr:nvGrpSpPr>
        <xdr:grpSpPr>
          <a:xfrm>
            <a:off x="9439328" y="14925680"/>
            <a:ext cx="3524197" cy="438912"/>
            <a:chOff x="9439328" y="14925680"/>
            <a:chExt cx="3524197" cy="438912"/>
          </a:xfrm>
        </xdr:grpSpPr>
        <xdr:sp macro="" textlink="">
          <xdr:nvSpPr>
            <xdr:cNvPr id="335" name="Double Bracket 334">
              <a:extLst>
                <a:ext uri="{FF2B5EF4-FFF2-40B4-BE49-F238E27FC236}">
                  <a16:creationId xmlns:a16="http://schemas.microsoft.com/office/drawing/2014/main" id="{7D82BA86-1208-7551-762C-638E64798586}"/>
                </a:ext>
              </a:extLst>
            </xdr:cNvPr>
            <xdr:cNvSpPr/>
          </xdr:nvSpPr>
          <xdr:spPr>
            <a:xfrm>
              <a:off x="9763125" y="14925680"/>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Monto de la prima cobrada a las personas mencionadas anteriormente, en moneda local</a:t>
              </a:r>
            </a:p>
          </xdr:txBody>
        </xdr:sp>
        <xdr:pic>
          <xdr:nvPicPr>
            <xdr:cNvPr id="336" name="Graphic 335" descr="Lights On with solid fill">
              <a:extLst>
                <a:ext uri="{FF2B5EF4-FFF2-40B4-BE49-F238E27FC236}">
                  <a16:creationId xmlns:a16="http://schemas.microsoft.com/office/drawing/2014/main" id="{19B749B9-20FB-DE3A-7361-ECA56F22E662}"/>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5001875"/>
              <a:ext cx="324802" cy="324802"/>
            </a:xfrm>
            <a:prstGeom prst="rect">
              <a:avLst/>
            </a:prstGeom>
          </xdr:spPr>
        </xdr:pic>
      </xdr:grpSp>
      <xdr:grpSp>
        <xdr:nvGrpSpPr>
          <xdr:cNvPr id="323" name="Group 322">
            <a:extLst>
              <a:ext uri="{FF2B5EF4-FFF2-40B4-BE49-F238E27FC236}">
                <a16:creationId xmlns:a16="http://schemas.microsoft.com/office/drawing/2014/main" id="{923BD697-60FA-65FB-77D1-D41FFABFE802}"/>
              </a:ext>
            </a:extLst>
          </xdr:cNvPr>
          <xdr:cNvGrpSpPr/>
        </xdr:nvGrpSpPr>
        <xdr:grpSpPr>
          <a:xfrm>
            <a:off x="9439328" y="14297026"/>
            <a:ext cx="3524197" cy="438912"/>
            <a:chOff x="9439328" y="14297026"/>
            <a:chExt cx="3524197" cy="438912"/>
          </a:xfrm>
        </xdr:grpSpPr>
        <xdr:sp macro="" textlink="">
          <xdr:nvSpPr>
            <xdr:cNvPr id="333" name="Double Bracket 332">
              <a:extLst>
                <a:ext uri="{FF2B5EF4-FFF2-40B4-BE49-F238E27FC236}">
                  <a16:creationId xmlns:a16="http://schemas.microsoft.com/office/drawing/2014/main" id="{6F685B05-8E45-8FF6-4021-BF952ABE3133}"/>
                </a:ext>
              </a:extLst>
            </xdr:cNvPr>
            <xdr:cNvSpPr/>
          </xdr:nvSpPr>
          <xdr:spPr>
            <a:xfrm>
              <a:off x="9763125" y="14297026"/>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a todas las personas que compraron una póliza a su nombre y son responsables de pagar la prima.</a:t>
              </a:r>
            </a:p>
          </xdr:txBody>
        </xdr:sp>
        <xdr:pic>
          <xdr:nvPicPr>
            <xdr:cNvPr id="334" name="Graphic 333" descr="Lights On with solid fill">
              <a:extLst>
                <a:ext uri="{FF2B5EF4-FFF2-40B4-BE49-F238E27FC236}">
                  <a16:creationId xmlns:a16="http://schemas.microsoft.com/office/drawing/2014/main" id="{16D50790-F939-4243-68CF-2AFD4E3AC5D9}"/>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4344650"/>
              <a:ext cx="324802" cy="324802"/>
            </a:xfrm>
            <a:prstGeom prst="rect">
              <a:avLst/>
            </a:prstGeom>
          </xdr:spPr>
        </xdr:pic>
      </xdr:grpSp>
      <xdr:grpSp>
        <xdr:nvGrpSpPr>
          <xdr:cNvPr id="324" name="Group 323">
            <a:extLst>
              <a:ext uri="{FF2B5EF4-FFF2-40B4-BE49-F238E27FC236}">
                <a16:creationId xmlns:a16="http://schemas.microsoft.com/office/drawing/2014/main" id="{3CB75D68-AD07-022D-69D9-37F4D5C70E07}"/>
              </a:ext>
            </a:extLst>
          </xdr:cNvPr>
          <xdr:cNvGrpSpPr/>
        </xdr:nvGrpSpPr>
        <xdr:grpSpPr>
          <a:xfrm>
            <a:off x="9439328" y="16821151"/>
            <a:ext cx="3524197" cy="438912"/>
            <a:chOff x="9439328" y="16821151"/>
            <a:chExt cx="3524197" cy="438912"/>
          </a:xfrm>
        </xdr:grpSpPr>
        <xdr:sp macro="" textlink="">
          <xdr:nvSpPr>
            <xdr:cNvPr id="331" name="Double Bracket 330">
              <a:extLst>
                <a:ext uri="{FF2B5EF4-FFF2-40B4-BE49-F238E27FC236}">
                  <a16:creationId xmlns:a16="http://schemas.microsoft.com/office/drawing/2014/main" id="{7E0DDA7E-3BEE-D28D-2A88-103592E14806}"/>
                </a:ext>
              </a:extLst>
            </xdr:cNvPr>
            <xdr:cNvSpPr/>
          </xdr:nvSpPr>
          <xdr:spPr>
            <a:xfrm>
              <a:off x="9763125" y="16821151"/>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pagos bajo pólizas de seguro individuales, de venta al detalle y grupales.</a:t>
              </a:r>
            </a:p>
          </xdr:txBody>
        </xdr:sp>
        <xdr:pic>
          <xdr:nvPicPr>
            <xdr:cNvPr id="332" name="Graphic 331" descr="Lights On with solid fill">
              <a:extLst>
                <a:ext uri="{FF2B5EF4-FFF2-40B4-BE49-F238E27FC236}">
                  <a16:creationId xmlns:a16="http://schemas.microsoft.com/office/drawing/2014/main" id="{0AF4FEF7-1FA1-BA12-C4DA-C21F0E68D193}"/>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6868775"/>
              <a:ext cx="324802" cy="324802"/>
            </a:xfrm>
            <a:prstGeom prst="rect">
              <a:avLst/>
            </a:prstGeom>
          </xdr:spPr>
        </xdr:pic>
      </xdr:grpSp>
      <xdr:grpSp>
        <xdr:nvGrpSpPr>
          <xdr:cNvPr id="325" name="Group 324">
            <a:extLst>
              <a:ext uri="{FF2B5EF4-FFF2-40B4-BE49-F238E27FC236}">
                <a16:creationId xmlns:a16="http://schemas.microsoft.com/office/drawing/2014/main" id="{FC35779A-F131-87B7-A6BF-E46B0BC6C758}"/>
              </a:ext>
            </a:extLst>
          </xdr:cNvPr>
          <xdr:cNvGrpSpPr/>
        </xdr:nvGrpSpPr>
        <xdr:grpSpPr>
          <a:xfrm>
            <a:off x="9439328" y="17478379"/>
            <a:ext cx="3524197" cy="438912"/>
            <a:chOff x="9439328" y="17478379"/>
            <a:chExt cx="3524197" cy="438912"/>
          </a:xfrm>
        </xdr:grpSpPr>
        <xdr:sp macro="" textlink="">
          <xdr:nvSpPr>
            <xdr:cNvPr id="329" name="Double Bracket 328">
              <a:extLst>
                <a:ext uri="{FF2B5EF4-FFF2-40B4-BE49-F238E27FC236}">
                  <a16:creationId xmlns:a16="http://schemas.microsoft.com/office/drawing/2014/main" id="{D5F9A1A5-F146-12E0-B615-4286D05F4D19}"/>
                </a:ext>
              </a:extLst>
            </xdr:cNvPr>
            <xdr:cNvSpPr/>
          </xdr:nvSpPr>
          <xdr:spPr>
            <a:xfrm>
              <a:off x="9763125" y="17478379"/>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pagos bajo pólizas de seguro individuales, de venta al detalle y grupales.</a:t>
              </a:r>
            </a:p>
          </xdr:txBody>
        </xdr:sp>
        <xdr:pic>
          <xdr:nvPicPr>
            <xdr:cNvPr id="330" name="Graphic 329" descr="Lights On with solid fill">
              <a:extLst>
                <a:ext uri="{FF2B5EF4-FFF2-40B4-BE49-F238E27FC236}">
                  <a16:creationId xmlns:a16="http://schemas.microsoft.com/office/drawing/2014/main" id="{28071B18-E471-16F8-30F8-295A77982DC7}"/>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7535525"/>
              <a:ext cx="324802" cy="324802"/>
            </a:xfrm>
            <a:prstGeom prst="rect">
              <a:avLst/>
            </a:prstGeom>
          </xdr:spPr>
        </xdr:pic>
      </xdr:grpSp>
      <xdr:grpSp>
        <xdr:nvGrpSpPr>
          <xdr:cNvPr id="326" name="Group 325">
            <a:extLst>
              <a:ext uri="{FF2B5EF4-FFF2-40B4-BE49-F238E27FC236}">
                <a16:creationId xmlns:a16="http://schemas.microsoft.com/office/drawing/2014/main" id="{A99A633D-3BAA-541E-E95B-708950D96D00}"/>
              </a:ext>
            </a:extLst>
          </xdr:cNvPr>
          <xdr:cNvGrpSpPr/>
        </xdr:nvGrpSpPr>
        <xdr:grpSpPr>
          <a:xfrm>
            <a:off x="9439328" y="18087983"/>
            <a:ext cx="3524197" cy="438912"/>
            <a:chOff x="9439328" y="18087983"/>
            <a:chExt cx="3524197" cy="438912"/>
          </a:xfrm>
        </xdr:grpSpPr>
        <xdr:sp macro="" textlink="">
          <xdr:nvSpPr>
            <xdr:cNvPr id="327" name="Double Bracket 326">
              <a:extLst>
                <a:ext uri="{FF2B5EF4-FFF2-40B4-BE49-F238E27FC236}">
                  <a16:creationId xmlns:a16="http://schemas.microsoft.com/office/drawing/2014/main" id="{EF22B1A1-5CAB-59E5-6519-322F29DFD0F1}"/>
                </a:ext>
              </a:extLst>
            </xdr:cNvPr>
            <xdr:cNvSpPr/>
          </xdr:nvSpPr>
          <xdr:spPr>
            <a:xfrm>
              <a:off x="9763125" y="18087983"/>
              <a:ext cx="3200400" cy="438912"/>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Incluir todos los reclamos rechazados bajo pólizas de seguro individuales, de venta al detalle y grupales.</a:t>
              </a:r>
            </a:p>
          </xdr:txBody>
        </xdr:sp>
        <xdr:pic>
          <xdr:nvPicPr>
            <xdr:cNvPr id="328" name="Graphic 327" descr="Lights On with solid fill">
              <a:extLst>
                <a:ext uri="{FF2B5EF4-FFF2-40B4-BE49-F238E27FC236}">
                  <a16:creationId xmlns:a16="http://schemas.microsoft.com/office/drawing/2014/main" id="{D61878C1-C674-2014-4A12-AA5A263F7A95}"/>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 uri="{96DAC541-7B7A-43D3-8B79-37D633B846F1}">
                  <asvg:svgBlip xmlns:asvg="http://schemas.microsoft.com/office/drawing/2016/SVG/main" r:embed="rId52"/>
                </a:ext>
              </a:extLst>
            </a:blip>
            <a:stretch>
              <a:fillRect/>
            </a:stretch>
          </xdr:blipFill>
          <xdr:spPr>
            <a:xfrm>
              <a:off x="9439328" y="18145125"/>
              <a:ext cx="324802" cy="324802"/>
            </a:xfrm>
            <a:prstGeom prst="rect">
              <a:avLst/>
            </a:prstGeom>
          </xdr:spPr>
        </xdr:pic>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414338</xdr:colOff>
      <xdr:row>8</xdr:row>
      <xdr:rowOff>114299</xdr:rowOff>
    </xdr:from>
    <xdr:to>
      <xdr:col>7</xdr:col>
      <xdr:colOff>376238</xdr:colOff>
      <xdr:row>13</xdr:row>
      <xdr:rowOff>128587</xdr:rowOff>
    </xdr:to>
    <xdr:sp macro="" textlink="">
      <xdr:nvSpPr>
        <xdr:cNvPr id="4" name="Callout: Line with Border and Accent Bar 3">
          <a:extLst>
            <a:ext uri="{FF2B5EF4-FFF2-40B4-BE49-F238E27FC236}">
              <a16:creationId xmlns:a16="http://schemas.microsoft.com/office/drawing/2014/main" id="{FFC7776C-10A5-4F42-EC50-850A2D780AD0}"/>
            </a:ext>
          </a:extLst>
        </xdr:cNvPr>
        <xdr:cNvSpPr/>
      </xdr:nvSpPr>
      <xdr:spPr>
        <a:xfrm>
          <a:off x="1100138" y="1871662"/>
          <a:ext cx="3390900" cy="752475"/>
        </a:xfrm>
        <a:prstGeom prst="accentBorderCallout1">
          <a:avLst>
            <a:gd name="adj1" fmla="val 24811"/>
            <a:gd name="adj2" fmla="val -1938"/>
            <a:gd name="adj3" fmla="val -102049"/>
            <a:gd name="adj4" fmla="val -2573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1100" i="1">
              <a:solidFill>
                <a:schemeClr val="accent6"/>
              </a:solidFill>
              <a:effectLst/>
              <a:latin typeface="Arial" panose="020B0604020202020204" pitchFamily="34" charset="0"/>
              <a:ea typeface="+mn-ea"/>
              <a:cs typeface="Arial" panose="020B0604020202020204" pitchFamily="34" charset="0"/>
            </a:rPr>
            <a:t>Instrucción para reguladores:</a:t>
          </a:r>
        </a:p>
        <a:p>
          <a:endParaRPr lang="en-US" sz="1100" baseline="0">
            <a:solidFill>
              <a:schemeClr val="accent6"/>
            </a:solidFill>
            <a:effectLst/>
            <a:latin typeface="Arial" panose="020B0604020202020204" pitchFamily="34" charset="0"/>
            <a:ea typeface="+mn-ea"/>
            <a:cs typeface="Arial" panose="020B0604020202020204" pitchFamily="34" charset="0"/>
          </a:endParaRPr>
        </a:p>
        <a:p>
          <a:r>
            <a:rPr lang="en-US" sz="1100" baseline="0">
              <a:solidFill>
                <a:schemeClr val="accent6"/>
              </a:solidFill>
              <a:effectLst/>
              <a:latin typeface="Arial" panose="020B0604020202020204" pitchFamily="34" charset="0"/>
              <a:ea typeface="+mn-ea"/>
              <a:cs typeface="Arial" panose="020B0604020202020204" pitchFamily="34" charset="0"/>
            </a:rPr>
            <a:t>Copie esta fila completa (n. 4) y pegue en su hoja de entrada</a:t>
          </a:r>
          <a:endParaRPr lang="en-US" sz="1100">
            <a:solidFill>
              <a:schemeClr val="accent6"/>
            </a:solidFill>
            <a:latin typeface="Arial" panose="020B0604020202020204" pitchFamily="34" charset="0"/>
            <a:cs typeface="Arial" panose="020B0604020202020204" pitchFamily="34" charset="0"/>
          </a:endParaRPr>
        </a:p>
      </xdr:txBody>
    </xdr:sp>
    <xdr:clientData/>
  </xdr:twoCellAnchor>
  <xdr:twoCellAnchor>
    <xdr:from>
      <xdr:col>8</xdr:col>
      <xdr:colOff>551558</xdr:colOff>
      <xdr:row>9</xdr:row>
      <xdr:rowOff>92140</xdr:rowOff>
    </xdr:from>
    <xdr:to>
      <xdr:col>16</xdr:col>
      <xdr:colOff>208658</xdr:colOff>
      <xdr:row>12</xdr:row>
      <xdr:rowOff>106428</xdr:rowOff>
    </xdr:to>
    <xdr:sp macro="" textlink="">
      <xdr:nvSpPr>
        <xdr:cNvPr id="5" name="Rectangle: Rounded Corners 4">
          <a:extLst>
            <a:ext uri="{FF2B5EF4-FFF2-40B4-BE49-F238E27FC236}">
              <a16:creationId xmlns:a16="http://schemas.microsoft.com/office/drawing/2014/main" id="{EB02303A-7025-3977-856F-0E57E8037BE0}"/>
            </a:ext>
          </a:extLst>
        </xdr:cNvPr>
        <xdr:cNvSpPr/>
      </xdr:nvSpPr>
      <xdr:spPr>
        <a:xfrm>
          <a:off x="6037958" y="2797240"/>
          <a:ext cx="5454650" cy="452438"/>
        </a:xfrm>
        <a:prstGeom prst="roundRect">
          <a:avLst/>
        </a:prstGeom>
        <a:solidFill>
          <a:schemeClr val="accent3">
            <a:lumMod val="40000"/>
            <a:lumOff val="60000"/>
          </a:schemeClr>
        </a:solidFill>
        <a:ln>
          <a:solidFill>
            <a:schemeClr val="bg2">
              <a:lumMod val="9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u="sng">
              <a:solidFill>
                <a:schemeClr val="accent6"/>
              </a:solidFill>
              <a:latin typeface="Arial" panose="020B0604020202020204" pitchFamily="34" charset="0"/>
              <a:cs typeface="Arial" panose="020B0604020202020204" pitchFamily="34" charset="0"/>
            </a:rPr>
            <a:t>NO</a:t>
          </a:r>
          <a:r>
            <a:rPr lang="en-US" sz="1400">
              <a:solidFill>
                <a:schemeClr val="accent6"/>
              </a:solidFill>
              <a:latin typeface="Arial" panose="020B0604020202020204" pitchFamily="34" charset="0"/>
              <a:cs typeface="Arial" panose="020B0604020202020204" pitchFamily="34" charset="0"/>
            </a:rPr>
            <a:t> realice ninguna edición manual en esta hoja</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250644</xdr:colOff>
      <xdr:row>38</xdr:row>
      <xdr:rowOff>39206</xdr:rowOff>
    </xdr:from>
    <xdr:ext cx="355185" cy="380008"/>
    <xdr:pic>
      <xdr:nvPicPr>
        <xdr:cNvPr id="25" name="Graphic 24" descr="Group of women with solid fill">
          <a:extLst>
            <a:ext uri="{FF2B5EF4-FFF2-40B4-BE49-F238E27FC236}">
              <a16:creationId xmlns:a16="http://schemas.microsoft.com/office/drawing/2014/main" id="{F9398E5D-8B45-4A7D-9ACF-EA42D2EC8B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13221806"/>
          <a:ext cx="355185" cy="380008"/>
        </a:xfrm>
        <a:prstGeom prst="rect">
          <a:avLst/>
        </a:prstGeom>
      </xdr:spPr>
    </xdr:pic>
    <xdr:clientData/>
  </xdr:oneCellAnchor>
  <xdr:oneCellAnchor>
    <xdr:from>
      <xdr:col>0</xdr:col>
      <xdr:colOff>632885</xdr:colOff>
      <xdr:row>38</xdr:row>
      <xdr:rowOff>41122</xdr:rowOff>
    </xdr:from>
    <xdr:ext cx="344049" cy="370931"/>
    <xdr:pic>
      <xdr:nvPicPr>
        <xdr:cNvPr id="26" name="Graphic 25" descr="Group of men with solid fill">
          <a:extLst>
            <a:ext uri="{FF2B5EF4-FFF2-40B4-BE49-F238E27FC236}">
              <a16:creationId xmlns:a16="http://schemas.microsoft.com/office/drawing/2014/main" id="{A5EF6415-A94C-4631-9BBF-B58939ADAA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13223722"/>
          <a:ext cx="344049" cy="370931"/>
        </a:xfrm>
        <a:prstGeom prst="rect">
          <a:avLst/>
        </a:prstGeom>
      </xdr:spPr>
    </xdr:pic>
    <xdr:clientData/>
  </xdr:oneCellAnchor>
  <xdr:oneCellAnchor>
    <xdr:from>
      <xdr:col>0</xdr:col>
      <xdr:colOff>450152</xdr:colOff>
      <xdr:row>40</xdr:row>
      <xdr:rowOff>33183</xdr:rowOff>
    </xdr:from>
    <xdr:ext cx="251298" cy="246847"/>
    <xdr:pic>
      <xdr:nvPicPr>
        <xdr:cNvPr id="27" name="Graphic 26" descr="Money with solid fill">
          <a:extLst>
            <a:ext uri="{FF2B5EF4-FFF2-40B4-BE49-F238E27FC236}">
              <a16:creationId xmlns:a16="http://schemas.microsoft.com/office/drawing/2014/main" id="{46A0F7AC-BF61-4689-8DB1-AACE9105F4F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13806333"/>
          <a:ext cx="251298" cy="246847"/>
        </a:xfrm>
        <a:prstGeom prst="rect">
          <a:avLst/>
        </a:prstGeom>
      </xdr:spPr>
    </xdr:pic>
    <xdr:clientData/>
  </xdr:oneCellAnchor>
  <xdr:oneCellAnchor>
    <xdr:from>
      <xdr:col>0</xdr:col>
      <xdr:colOff>714814</xdr:colOff>
      <xdr:row>40</xdr:row>
      <xdr:rowOff>132522</xdr:rowOff>
    </xdr:from>
    <xdr:ext cx="162641" cy="150865"/>
    <xdr:pic>
      <xdr:nvPicPr>
        <xdr:cNvPr id="28" name="Graphic 27" descr="Coins with solid fill">
          <a:extLst>
            <a:ext uri="{FF2B5EF4-FFF2-40B4-BE49-F238E27FC236}">
              <a16:creationId xmlns:a16="http://schemas.microsoft.com/office/drawing/2014/main" id="{0D3F389A-6439-4A9B-A6E8-FD5022AE7EC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13905672"/>
          <a:ext cx="162641" cy="150865"/>
        </a:xfrm>
        <a:prstGeom prst="rect">
          <a:avLst/>
        </a:prstGeom>
      </xdr:spPr>
    </xdr:pic>
    <xdr:clientData/>
  </xdr:oneCellAnchor>
  <xdr:oneCellAnchor>
    <xdr:from>
      <xdr:col>0</xdr:col>
      <xdr:colOff>402174</xdr:colOff>
      <xdr:row>45</xdr:row>
      <xdr:rowOff>245631</xdr:rowOff>
    </xdr:from>
    <xdr:ext cx="330728" cy="334374"/>
    <xdr:pic>
      <xdr:nvPicPr>
        <xdr:cNvPr id="29" name="Graphic 28" descr="Inbox Check with solid fill">
          <a:extLst>
            <a:ext uri="{FF2B5EF4-FFF2-40B4-BE49-F238E27FC236}">
              <a16:creationId xmlns:a16="http://schemas.microsoft.com/office/drawing/2014/main" id="{D8470966-6215-48FF-9B44-D0AA02A9DA9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15547544"/>
          <a:ext cx="330728" cy="334374"/>
        </a:xfrm>
        <a:prstGeom prst="rect">
          <a:avLst/>
        </a:prstGeom>
      </xdr:spPr>
    </xdr:pic>
    <xdr:clientData/>
  </xdr:oneCellAnchor>
  <xdr:oneCellAnchor>
    <xdr:from>
      <xdr:col>0</xdr:col>
      <xdr:colOff>365595</xdr:colOff>
      <xdr:row>48</xdr:row>
      <xdr:rowOff>26725</xdr:rowOff>
    </xdr:from>
    <xdr:ext cx="278034" cy="268974"/>
    <xdr:pic>
      <xdr:nvPicPr>
        <xdr:cNvPr id="30" name="Graphic 29" descr="Money with solid fill">
          <a:extLst>
            <a:ext uri="{FF2B5EF4-FFF2-40B4-BE49-F238E27FC236}">
              <a16:creationId xmlns:a16="http://schemas.microsoft.com/office/drawing/2014/main" id="{6BA9927D-828A-4388-89E2-F4C244ACF4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16200175"/>
          <a:ext cx="278034" cy="268974"/>
        </a:xfrm>
        <a:prstGeom prst="rect">
          <a:avLst/>
        </a:prstGeom>
      </xdr:spPr>
    </xdr:pic>
    <xdr:clientData/>
  </xdr:oneCellAnchor>
  <xdr:oneCellAnchor>
    <xdr:from>
      <xdr:col>0</xdr:col>
      <xdr:colOff>681405</xdr:colOff>
      <xdr:row>48</xdr:row>
      <xdr:rowOff>92765</xdr:rowOff>
    </xdr:from>
    <xdr:ext cx="150888" cy="152371"/>
    <xdr:pic>
      <xdr:nvPicPr>
        <xdr:cNvPr id="31" name="Graphic 30" descr="Coins with solid fill">
          <a:extLst>
            <a:ext uri="{FF2B5EF4-FFF2-40B4-BE49-F238E27FC236}">
              <a16:creationId xmlns:a16="http://schemas.microsoft.com/office/drawing/2014/main" id="{A8CC7179-A985-4DFE-81C5-81E33809660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16266215"/>
          <a:ext cx="150888" cy="152371"/>
        </a:xfrm>
        <a:prstGeom prst="rect">
          <a:avLst/>
        </a:prstGeom>
      </xdr:spPr>
    </xdr:pic>
    <xdr:clientData/>
  </xdr:oneCellAnchor>
  <xdr:oneCellAnchor>
    <xdr:from>
      <xdr:col>0</xdr:col>
      <xdr:colOff>419981</xdr:colOff>
      <xdr:row>49</xdr:row>
      <xdr:rowOff>292015</xdr:rowOff>
    </xdr:from>
    <xdr:ext cx="322657" cy="331523"/>
    <xdr:pic>
      <xdr:nvPicPr>
        <xdr:cNvPr id="32" name="Graphic 31" descr="Inbox Cross with solid fill">
          <a:extLst>
            <a:ext uri="{FF2B5EF4-FFF2-40B4-BE49-F238E27FC236}">
              <a16:creationId xmlns:a16="http://schemas.microsoft.com/office/drawing/2014/main" id="{AE1A6BDA-0E00-483D-A1C4-134B1606EBF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16775028"/>
          <a:ext cx="322657" cy="331523"/>
        </a:xfrm>
        <a:prstGeom prst="rect">
          <a:avLst/>
        </a:prstGeom>
      </xdr:spPr>
    </xdr:pic>
    <xdr:clientData/>
  </xdr:oneCellAnchor>
  <xdr:oneCellAnchor>
    <xdr:from>
      <xdr:col>0</xdr:col>
      <xdr:colOff>445915</xdr:colOff>
      <xdr:row>43</xdr:row>
      <xdr:rowOff>288020</xdr:rowOff>
    </xdr:from>
    <xdr:ext cx="334566" cy="351756"/>
    <xdr:pic>
      <xdr:nvPicPr>
        <xdr:cNvPr id="33" name="Graphic 32" descr="Inbox with solid fill">
          <a:extLst>
            <a:ext uri="{FF2B5EF4-FFF2-40B4-BE49-F238E27FC236}">
              <a16:creationId xmlns:a16="http://schemas.microsoft.com/office/drawing/2014/main" id="{D081067A-88B6-4C02-99AE-8BC81D3779E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14966046"/>
          <a:ext cx="334566" cy="351756"/>
        </a:xfrm>
        <a:prstGeom prst="rect">
          <a:avLst/>
        </a:prstGeom>
      </xdr:spPr>
    </xdr:pic>
    <xdr:clientData/>
  </xdr:oneCellAnchor>
  <xdr:oneCellAnchor>
    <xdr:from>
      <xdr:col>0</xdr:col>
      <xdr:colOff>255105</xdr:colOff>
      <xdr:row>41</xdr:row>
      <xdr:rowOff>258312</xdr:rowOff>
    </xdr:from>
    <xdr:ext cx="315004" cy="324779"/>
    <xdr:pic>
      <xdr:nvPicPr>
        <xdr:cNvPr id="34" name="Graphic 33" descr="Woman with solid fill">
          <a:extLst>
            <a:ext uri="{FF2B5EF4-FFF2-40B4-BE49-F238E27FC236}">
              <a16:creationId xmlns:a16="http://schemas.microsoft.com/office/drawing/2014/main" id="{E71967A8-28C4-49A9-BAD0-2149D0A26A1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14374363"/>
          <a:ext cx="315004" cy="324779"/>
        </a:xfrm>
        <a:prstGeom prst="rect">
          <a:avLst/>
        </a:prstGeom>
      </xdr:spPr>
    </xdr:pic>
    <xdr:clientData/>
  </xdr:oneCellAnchor>
  <xdr:oneCellAnchor>
    <xdr:from>
      <xdr:col>0</xdr:col>
      <xdr:colOff>426535</xdr:colOff>
      <xdr:row>41</xdr:row>
      <xdr:rowOff>264215</xdr:rowOff>
    </xdr:from>
    <xdr:ext cx="306972" cy="319996"/>
    <xdr:pic>
      <xdr:nvPicPr>
        <xdr:cNvPr id="35" name="Graphic 34" descr="Man with solid fill">
          <a:extLst>
            <a:ext uri="{FF2B5EF4-FFF2-40B4-BE49-F238E27FC236}">
              <a16:creationId xmlns:a16="http://schemas.microsoft.com/office/drawing/2014/main" id="{AD73F707-6B5A-490A-971F-D8C155F0527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14375503"/>
          <a:ext cx="306972" cy="319996"/>
        </a:xfrm>
        <a:prstGeom prst="rect">
          <a:avLst/>
        </a:prstGeom>
      </xdr:spPr>
    </xdr:pic>
    <xdr:clientData/>
  </xdr:oneCellAnchor>
  <xdr:twoCellAnchor>
    <xdr:from>
      <xdr:col>0</xdr:col>
      <xdr:colOff>665275</xdr:colOff>
      <xdr:row>42</xdr:row>
      <xdr:rowOff>49696</xdr:rowOff>
    </xdr:from>
    <xdr:to>
      <xdr:col>1</xdr:col>
      <xdr:colOff>1035</xdr:colOff>
      <xdr:row>43</xdr:row>
      <xdr:rowOff>67503</xdr:rowOff>
    </xdr:to>
    <xdr:grpSp>
      <xdr:nvGrpSpPr>
        <xdr:cNvPr id="36" name="Group 35">
          <a:extLst>
            <a:ext uri="{FF2B5EF4-FFF2-40B4-BE49-F238E27FC236}">
              <a16:creationId xmlns:a16="http://schemas.microsoft.com/office/drawing/2014/main" id="{2A5A3072-155A-4A9A-B205-457EFFBD1D75}"/>
            </a:ext>
          </a:extLst>
        </xdr:cNvPr>
        <xdr:cNvGrpSpPr/>
      </xdr:nvGrpSpPr>
      <xdr:grpSpPr>
        <a:xfrm>
          <a:off x="665275" y="13924446"/>
          <a:ext cx="440660" cy="351182"/>
          <a:chOff x="478110" y="1354016"/>
          <a:chExt cx="911075" cy="906447"/>
        </a:xfrm>
      </xdr:grpSpPr>
      <xdr:grpSp>
        <xdr:nvGrpSpPr>
          <xdr:cNvPr id="37" name="Group 36">
            <a:extLst>
              <a:ext uri="{FF2B5EF4-FFF2-40B4-BE49-F238E27FC236}">
                <a16:creationId xmlns:a16="http://schemas.microsoft.com/office/drawing/2014/main" id="{85EABEB7-A08E-7F72-89EB-7FCE5D728792}"/>
              </a:ext>
            </a:extLst>
          </xdr:cNvPr>
          <xdr:cNvGrpSpPr/>
        </xdr:nvGrpSpPr>
        <xdr:grpSpPr>
          <a:xfrm>
            <a:off x="478110" y="1362808"/>
            <a:ext cx="531540" cy="896923"/>
            <a:chOff x="480433" y="1361378"/>
            <a:chExt cx="531540" cy="892098"/>
          </a:xfrm>
        </xdr:grpSpPr>
        <xdr:pic>
          <xdr:nvPicPr>
            <xdr:cNvPr id="41" name="Graphic 40" descr="Children with solid fill">
              <a:extLst>
                <a:ext uri="{FF2B5EF4-FFF2-40B4-BE49-F238E27FC236}">
                  <a16:creationId xmlns:a16="http://schemas.microsoft.com/office/drawing/2014/main" id="{C941FE42-0A8F-617E-CEAA-0193BBB5877D}"/>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42" name="Graphic 41" descr="Children with solid fill">
              <a:extLst>
                <a:ext uri="{FF2B5EF4-FFF2-40B4-BE49-F238E27FC236}">
                  <a16:creationId xmlns:a16="http://schemas.microsoft.com/office/drawing/2014/main" id="{5C1E59B5-93D0-52DB-F9CF-3BDE5BE4A55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38" name="Group 37">
            <a:extLst>
              <a:ext uri="{FF2B5EF4-FFF2-40B4-BE49-F238E27FC236}">
                <a16:creationId xmlns:a16="http://schemas.microsoft.com/office/drawing/2014/main" id="{62E68302-1328-FA2F-1386-F965B6A46875}"/>
              </a:ext>
            </a:extLst>
          </xdr:cNvPr>
          <xdr:cNvGrpSpPr/>
        </xdr:nvGrpSpPr>
        <xdr:grpSpPr>
          <a:xfrm>
            <a:off x="857645" y="1354016"/>
            <a:ext cx="531540" cy="906447"/>
            <a:chOff x="480433" y="1361378"/>
            <a:chExt cx="531540" cy="892098"/>
          </a:xfrm>
        </xdr:grpSpPr>
        <xdr:pic>
          <xdr:nvPicPr>
            <xdr:cNvPr id="39" name="Graphic 38" descr="Children with solid fill">
              <a:extLst>
                <a:ext uri="{FF2B5EF4-FFF2-40B4-BE49-F238E27FC236}">
                  <a16:creationId xmlns:a16="http://schemas.microsoft.com/office/drawing/2014/main" id="{A1FC2022-ED4A-D9EA-2898-588D96F93A77}"/>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40" name="Graphic 39" descr="Children with solid fill">
              <a:extLst>
                <a:ext uri="{FF2B5EF4-FFF2-40B4-BE49-F238E27FC236}">
                  <a16:creationId xmlns:a16="http://schemas.microsoft.com/office/drawing/2014/main" id="{901FA8C2-D13F-A9DA-C61E-5E8B03D5FBE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250644</xdr:colOff>
      <xdr:row>55</xdr:row>
      <xdr:rowOff>39206</xdr:rowOff>
    </xdr:from>
    <xdr:ext cx="355185" cy="380008"/>
    <xdr:pic>
      <xdr:nvPicPr>
        <xdr:cNvPr id="49" name="Graphic 48" descr="Group of women with solid fill">
          <a:extLst>
            <a:ext uri="{FF2B5EF4-FFF2-40B4-BE49-F238E27FC236}">
              <a16:creationId xmlns:a16="http://schemas.microsoft.com/office/drawing/2014/main" id="{66CEE388-F86E-4BB9-9A43-A286927B23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19093969"/>
          <a:ext cx="355185" cy="380008"/>
        </a:xfrm>
        <a:prstGeom prst="rect">
          <a:avLst/>
        </a:prstGeom>
      </xdr:spPr>
    </xdr:pic>
    <xdr:clientData/>
  </xdr:oneCellAnchor>
  <xdr:oneCellAnchor>
    <xdr:from>
      <xdr:col>0</xdr:col>
      <xdr:colOff>632885</xdr:colOff>
      <xdr:row>55</xdr:row>
      <xdr:rowOff>41122</xdr:rowOff>
    </xdr:from>
    <xdr:ext cx="344049" cy="370931"/>
    <xdr:pic>
      <xdr:nvPicPr>
        <xdr:cNvPr id="50" name="Graphic 49" descr="Group of men with solid fill">
          <a:extLst>
            <a:ext uri="{FF2B5EF4-FFF2-40B4-BE49-F238E27FC236}">
              <a16:creationId xmlns:a16="http://schemas.microsoft.com/office/drawing/2014/main" id="{2038A806-DEAC-40B7-81C7-BB35F2B8C2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19095885"/>
          <a:ext cx="344049" cy="370931"/>
        </a:xfrm>
        <a:prstGeom prst="rect">
          <a:avLst/>
        </a:prstGeom>
      </xdr:spPr>
    </xdr:pic>
    <xdr:clientData/>
  </xdr:oneCellAnchor>
  <xdr:oneCellAnchor>
    <xdr:from>
      <xdr:col>0</xdr:col>
      <xdr:colOff>450152</xdr:colOff>
      <xdr:row>57</xdr:row>
      <xdr:rowOff>33183</xdr:rowOff>
    </xdr:from>
    <xdr:ext cx="251298" cy="246847"/>
    <xdr:pic>
      <xdr:nvPicPr>
        <xdr:cNvPr id="51" name="Graphic 50" descr="Money with solid fill">
          <a:extLst>
            <a:ext uri="{FF2B5EF4-FFF2-40B4-BE49-F238E27FC236}">
              <a16:creationId xmlns:a16="http://schemas.microsoft.com/office/drawing/2014/main" id="{93B3F496-2951-4F60-B887-1049909F705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19678496"/>
          <a:ext cx="251298" cy="246847"/>
        </a:xfrm>
        <a:prstGeom prst="rect">
          <a:avLst/>
        </a:prstGeom>
      </xdr:spPr>
    </xdr:pic>
    <xdr:clientData/>
  </xdr:oneCellAnchor>
  <xdr:oneCellAnchor>
    <xdr:from>
      <xdr:col>0</xdr:col>
      <xdr:colOff>714814</xdr:colOff>
      <xdr:row>57</xdr:row>
      <xdr:rowOff>132522</xdr:rowOff>
    </xdr:from>
    <xdr:ext cx="162641" cy="150865"/>
    <xdr:pic>
      <xdr:nvPicPr>
        <xdr:cNvPr id="52" name="Graphic 51" descr="Coins with solid fill">
          <a:extLst>
            <a:ext uri="{FF2B5EF4-FFF2-40B4-BE49-F238E27FC236}">
              <a16:creationId xmlns:a16="http://schemas.microsoft.com/office/drawing/2014/main" id="{ABD9CF03-052B-45BF-A605-A2A51569C9D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19777835"/>
          <a:ext cx="162641" cy="150865"/>
        </a:xfrm>
        <a:prstGeom prst="rect">
          <a:avLst/>
        </a:prstGeom>
      </xdr:spPr>
    </xdr:pic>
    <xdr:clientData/>
  </xdr:oneCellAnchor>
  <xdr:oneCellAnchor>
    <xdr:from>
      <xdr:col>0</xdr:col>
      <xdr:colOff>402174</xdr:colOff>
      <xdr:row>62</xdr:row>
      <xdr:rowOff>245631</xdr:rowOff>
    </xdr:from>
    <xdr:ext cx="330728" cy="334374"/>
    <xdr:pic>
      <xdr:nvPicPr>
        <xdr:cNvPr id="53" name="Graphic 52" descr="Inbox Check with solid fill">
          <a:extLst>
            <a:ext uri="{FF2B5EF4-FFF2-40B4-BE49-F238E27FC236}">
              <a16:creationId xmlns:a16="http://schemas.microsoft.com/office/drawing/2014/main" id="{3AA6698D-96C5-41A8-B6CA-C4EA56275BF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21419706"/>
          <a:ext cx="330728" cy="334374"/>
        </a:xfrm>
        <a:prstGeom prst="rect">
          <a:avLst/>
        </a:prstGeom>
      </xdr:spPr>
    </xdr:pic>
    <xdr:clientData/>
  </xdr:oneCellAnchor>
  <xdr:oneCellAnchor>
    <xdr:from>
      <xdr:col>0</xdr:col>
      <xdr:colOff>365595</xdr:colOff>
      <xdr:row>65</xdr:row>
      <xdr:rowOff>26725</xdr:rowOff>
    </xdr:from>
    <xdr:ext cx="278034" cy="268974"/>
    <xdr:pic>
      <xdr:nvPicPr>
        <xdr:cNvPr id="54" name="Graphic 53" descr="Money with solid fill">
          <a:extLst>
            <a:ext uri="{FF2B5EF4-FFF2-40B4-BE49-F238E27FC236}">
              <a16:creationId xmlns:a16="http://schemas.microsoft.com/office/drawing/2014/main" id="{70D0D770-8BD0-4E65-B1F7-BCFA93ADDEE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22072338"/>
          <a:ext cx="278034" cy="268974"/>
        </a:xfrm>
        <a:prstGeom prst="rect">
          <a:avLst/>
        </a:prstGeom>
      </xdr:spPr>
    </xdr:pic>
    <xdr:clientData/>
  </xdr:oneCellAnchor>
  <xdr:oneCellAnchor>
    <xdr:from>
      <xdr:col>0</xdr:col>
      <xdr:colOff>681405</xdr:colOff>
      <xdr:row>65</xdr:row>
      <xdr:rowOff>92765</xdr:rowOff>
    </xdr:from>
    <xdr:ext cx="150888" cy="152371"/>
    <xdr:pic>
      <xdr:nvPicPr>
        <xdr:cNvPr id="55" name="Graphic 54" descr="Coins with solid fill">
          <a:extLst>
            <a:ext uri="{FF2B5EF4-FFF2-40B4-BE49-F238E27FC236}">
              <a16:creationId xmlns:a16="http://schemas.microsoft.com/office/drawing/2014/main" id="{B64315B5-3CCD-48E5-BC76-22B17CE358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22138378"/>
          <a:ext cx="150888" cy="152371"/>
        </a:xfrm>
        <a:prstGeom prst="rect">
          <a:avLst/>
        </a:prstGeom>
      </xdr:spPr>
    </xdr:pic>
    <xdr:clientData/>
  </xdr:oneCellAnchor>
  <xdr:oneCellAnchor>
    <xdr:from>
      <xdr:col>0</xdr:col>
      <xdr:colOff>419981</xdr:colOff>
      <xdr:row>66</xdr:row>
      <xdr:rowOff>292015</xdr:rowOff>
    </xdr:from>
    <xdr:ext cx="322657" cy="331523"/>
    <xdr:pic>
      <xdr:nvPicPr>
        <xdr:cNvPr id="56" name="Graphic 55" descr="Inbox Cross with solid fill">
          <a:extLst>
            <a:ext uri="{FF2B5EF4-FFF2-40B4-BE49-F238E27FC236}">
              <a16:creationId xmlns:a16="http://schemas.microsoft.com/office/drawing/2014/main" id="{E9398F2C-790B-4A92-B0D6-B807EB26BF2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22647190"/>
          <a:ext cx="322657" cy="331523"/>
        </a:xfrm>
        <a:prstGeom prst="rect">
          <a:avLst/>
        </a:prstGeom>
      </xdr:spPr>
    </xdr:pic>
    <xdr:clientData/>
  </xdr:oneCellAnchor>
  <xdr:oneCellAnchor>
    <xdr:from>
      <xdr:col>0</xdr:col>
      <xdr:colOff>445915</xdr:colOff>
      <xdr:row>60</xdr:row>
      <xdr:rowOff>288020</xdr:rowOff>
    </xdr:from>
    <xdr:ext cx="334566" cy="351756"/>
    <xdr:pic>
      <xdr:nvPicPr>
        <xdr:cNvPr id="57" name="Graphic 56" descr="Inbox with solid fill">
          <a:extLst>
            <a:ext uri="{FF2B5EF4-FFF2-40B4-BE49-F238E27FC236}">
              <a16:creationId xmlns:a16="http://schemas.microsoft.com/office/drawing/2014/main" id="{E878900D-B620-4852-9BF9-953D21B1B87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20838208"/>
          <a:ext cx="334566" cy="351756"/>
        </a:xfrm>
        <a:prstGeom prst="rect">
          <a:avLst/>
        </a:prstGeom>
      </xdr:spPr>
    </xdr:pic>
    <xdr:clientData/>
  </xdr:oneCellAnchor>
  <xdr:oneCellAnchor>
    <xdr:from>
      <xdr:col>0</xdr:col>
      <xdr:colOff>255105</xdr:colOff>
      <xdr:row>58</xdr:row>
      <xdr:rowOff>258312</xdr:rowOff>
    </xdr:from>
    <xdr:ext cx="315004" cy="324779"/>
    <xdr:pic>
      <xdr:nvPicPr>
        <xdr:cNvPr id="58" name="Graphic 57" descr="Woman with solid fill">
          <a:extLst>
            <a:ext uri="{FF2B5EF4-FFF2-40B4-BE49-F238E27FC236}">
              <a16:creationId xmlns:a16="http://schemas.microsoft.com/office/drawing/2014/main" id="{80AB7C78-65AA-4667-BAED-EFF040F5C50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20246525"/>
          <a:ext cx="315004" cy="324779"/>
        </a:xfrm>
        <a:prstGeom prst="rect">
          <a:avLst/>
        </a:prstGeom>
      </xdr:spPr>
    </xdr:pic>
    <xdr:clientData/>
  </xdr:oneCellAnchor>
  <xdr:oneCellAnchor>
    <xdr:from>
      <xdr:col>0</xdr:col>
      <xdr:colOff>426535</xdr:colOff>
      <xdr:row>58</xdr:row>
      <xdr:rowOff>264215</xdr:rowOff>
    </xdr:from>
    <xdr:ext cx="306972" cy="319996"/>
    <xdr:pic>
      <xdr:nvPicPr>
        <xdr:cNvPr id="59" name="Graphic 58" descr="Man with solid fill">
          <a:extLst>
            <a:ext uri="{FF2B5EF4-FFF2-40B4-BE49-F238E27FC236}">
              <a16:creationId xmlns:a16="http://schemas.microsoft.com/office/drawing/2014/main" id="{1D2FB481-0DD5-4955-816E-496508A1C0D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20247665"/>
          <a:ext cx="306972" cy="319996"/>
        </a:xfrm>
        <a:prstGeom prst="rect">
          <a:avLst/>
        </a:prstGeom>
      </xdr:spPr>
    </xdr:pic>
    <xdr:clientData/>
  </xdr:oneCellAnchor>
  <xdr:twoCellAnchor>
    <xdr:from>
      <xdr:col>0</xdr:col>
      <xdr:colOff>665275</xdr:colOff>
      <xdr:row>59</xdr:row>
      <xdr:rowOff>49696</xdr:rowOff>
    </xdr:from>
    <xdr:to>
      <xdr:col>1</xdr:col>
      <xdr:colOff>1035</xdr:colOff>
      <xdr:row>60</xdr:row>
      <xdr:rowOff>67503</xdr:rowOff>
    </xdr:to>
    <xdr:grpSp>
      <xdr:nvGrpSpPr>
        <xdr:cNvPr id="60" name="Group 59">
          <a:extLst>
            <a:ext uri="{FF2B5EF4-FFF2-40B4-BE49-F238E27FC236}">
              <a16:creationId xmlns:a16="http://schemas.microsoft.com/office/drawing/2014/main" id="{BF49D035-7FDB-4C72-A977-1EBED02900A1}"/>
            </a:ext>
          </a:extLst>
        </xdr:cNvPr>
        <xdr:cNvGrpSpPr/>
      </xdr:nvGrpSpPr>
      <xdr:grpSpPr>
        <a:xfrm>
          <a:off x="665275" y="19972821"/>
          <a:ext cx="440660" cy="351182"/>
          <a:chOff x="478110" y="1354016"/>
          <a:chExt cx="911075" cy="906447"/>
        </a:xfrm>
      </xdr:grpSpPr>
      <xdr:grpSp>
        <xdr:nvGrpSpPr>
          <xdr:cNvPr id="61" name="Group 60">
            <a:extLst>
              <a:ext uri="{FF2B5EF4-FFF2-40B4-BE49-F238E27FC236}">
                <a16:creationId xmlns:a16="http://schemas.microsoft.com/office/drawing/2014/main" id="{DD2436A6-707C-0325-CD18-162B1EAD6C64}"/>
              </a:ext>
            </a:extLst>
          </xdr:cNvPr>
          <xdr:cNvGrpSpPr/>
        </xdr:nvGrpSpPr>
        <xdr:grpSpPr>
          <a:xfrm>
            <a:off x="478110" y="1362808"/>
            <a:ext cx="531540" cy="896923"/>
            <a:chOff x="480433" y="1361378"/>
            <a:chExt cx="531540" cy="892098"/>
          </a:xfrm>
        </xdr:grpSpPr>
        <xdr:pic>
          <xdr:nvPicPr>
            <xdr:cNvPr id="65" name="Graphic 64" descr="Children with solid fill">
              <a:extLst>
                <a:ext uri="{FF2B5EF4-FFF2-40B4-BE49-F238E27FC236}">
                  <a16:creationId xmlns:a16="http://schemas.microsoft.com/office/drawing/2014/main" id="{518E423C-3E1A-2CA9-3B6C-57799F1D4739}"/>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6" name="Graphic 65" descr="Children with solid fill">
              <a:extLst>
                <a:ext uri="{FF2B5EF4-FFF2-40B4-BE49-F238E27FC236}">
                  <a16:creationId xmlns:a16="http://schemas.microsoft.com/office/drawing/2014/main" id="{B8BC72A9-E467-5C00-8403-6F8E4B678326}"/>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62" name="Group 61">
            <a:extLst>
              <a:ext uri="{FF2B5EF4-FFF2-40B4-BE49-F238E27FC236}">
                <a16:creationId xmlns:a16="http://schemas.microsoft.com/office/drawing/2014/main" id="{E41121E4-E2A4-B476-2338-659CBE1A3FC4}"/>
              </a:ext>
            </a:extLst>
          </xdr:cNvPr>
          <xdr:cNvGrpSpPr/>
        </xdr:nvGrpSpPr>
        <xdr:grpSpPr>
          <a:xfrm>
            <a:off x="857645" y="1354016"/>
            <a:ext cx="531540" cy="906447"/>
            <a:chOff x="480433" y="1361378"/>
            <a:chExt cx="531540" cy="892098"/>
          </a:xfrm>
        </xdr:grpSpPr>
        <xdr:pic>
          <xdr:nvPicPr>
            <xdr:cNvPr id="63" name="Graphic 62" descr="Children with solid fill">
              <a:extLst>
                <a:ext uri="{FF2B5EF4-FFF2-40B4-BE49-F238E27FC236}">
                  <a16:creationId xmlns:a16="http://schemas.microsoft.com/office/drawing/2014/main" id="{3DF81B00-2EA6-4757-C8C2-43B9DA50763B}"/>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4" name="Graphic 63" descr="Children with solid fill">
              <a:extLst>
                <a:ext uri="{FF2B5EF4-FFF2-40B4-BE49-F238E27FC236}">
                  <a16:creationId xmlns:a16="http://schemas.microsoft.com/office/drawing/2014/main" id="{78C69192-F4A1-1EF8-34C6-0B5E98217CD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250644</xdr:colOff>
      <xdr:row>72</xdr:row>
      <xdr:rowOff>39206</xdr:rowOff>
    </xdr:from>
    <xdr:ext cx="355185" cy="380008"/>
    <xdr:pic>
      <xdr:nvPicPr>
        <xdr:cNvPr id="73" name="Graphic 72" descr="Group of women with solid fill">
          <a:extLst>
            <a:ext uri="{FF2B5EF4-FFF2-40B4-BE49-F238E27FC236}">
              <a16:creationId xmlns:a16="http://schemas.microsoft.com/office/drawing/2014/main" id="{C03B7530-58ED-43D5-A47B-173A097EBB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25185206"/>
          <a:ext cx="355185" cy="380008"/>
        </a:xfrm>
        <a:prstGeom prst="rect">
          <a:avLst/>
        </a:prstGeom>
      </xdr:spPr>
    </xdr:pic>
    <xdr:clientData/>
  </xdr:oneCellAnchor>
  <xdr:oneCellAnchor>
    <xdr:from>
      <xdr:col>0</xdr:col>
      <xdr:colOff>632885</xdr:colOff>
      <xdr:row>72</xdr:row>
      <xdr:rowOff>41122</xdr:rowOff>
    </xdr:from>
    <xdr:ext cx="344049" cy="370931"/>
    <xdr:pic>
      <xdr:nvPicPr>
        <xdr:cNvPr id="74" name="Graphic 73" descr="Group of men with solid fill">
          <a:extLst>
            <a:ext uri="{FF2B5EF4-FFF2-40B4-BE49-F238E27FC236}">
              <a16:creationId xmlns:a16="http://schemas.microsoft.com/office/drawing/2014/main" id="{2DF7299A-03B5-4313-B1C6-A02F04CD2D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25187122"/>
          <a:ext cx="344049" cy="370931"/>
        </a:xfrm>
        <a:prstGeom prst="rect">
          <a:avLst/>
        </a:prstGeom>
      </xdr:spPr>
    </xdr:pic>
    <xdr:clientData/>
  </xdr:oneCellAnchor>
  <xdr:oneCellAnchor>
    <xdr:from>
      <xdr:col>0</xdr:col>
      <xdr:colOff>450152</xdr:colOff>
      <xdr:row>74</xdr:row>
      <xdr:rowOff>33183</xdr:rowOff>
    </xdr:from>
    <xdr:ext cx="251298" cy="246847"/>
    <xdr:pic>
      <xdr:nvPicPr>
        <xdr:cNvPr id="75" name="Graphic 74" descr="Money with solid fill">
          <a:extLst>
            <a:ext uri="{FF2B5EF4-FFF2-40B4-BE49-F238E27FC236}">
              <a16:creationId xmlns:a16="http://schemas.microsoft.com/office/drawing/2014/main" id="{8BB3985F-6554-4661-92A9-B05313481AB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25769733"/>
          <a:ext cx="251298" cy="246847"/>
        </a:xfrm>
        <a:prstGeom prst="rect">
          <a:avLst/>
        </a:prstGeom>
      </xdr:spPr>
    </xdr:pic>
    <xdr:clientData/>
  </xdr:oneCellAnchor>
  <xdr:oneCellAnchor>
    <xdr:from>
      <xdr:col>0</xdr:col>
      <xdr:colOff>714814</xdr:colOff>
      <xdr:row>74</xdr:row>
      <xdr:rowOff>132522</xdr:rowOff>
    </xdr:from>
    <xdr:ext cx="162641" cy="150865"/>
    <xdr:pic>
      <xdr:nvPicPr>
        <xdr:cNvPr id="76" name="Graphic 75" descr="Coins with solid fill">
          <a:extLst>
            <a:ext uri="{FF2B5EF4-FFF2-40B4-BE49-F238E27FC236}">
              <a16:creationId xmlns:a16="http://schemas.microsoft.com/office/drawing/2014/main" id="{E5F721EE-CAEC-42CC-83F7-23D3313FE3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25869072"/>
          <a:ext cx="162641" cy="150865"/>
        </a:xfrm>
        <a:prstGeom prst="rect">
          <a:avLst/>
        </a:prstGeom>
      </xdr:spPr>
    </xdr:pic>
    <xdr:clientData/>
  </xdr:oneCellAnchor>
  <xdr:oneCellAnchor>
    <xdr:from>
      <xdr:col>0</xdr:col>
      <xdr:colOff>402174</xdr:colOff>
      <xdr:row>79</xdr:row>
      <xdr:rowOff>245631</xdr:rowOff>
    </xdr:from>
    <xdr:ext cx="330728" cy="334374"/>
    <xdr:pic>
      <xdr:nvPicPr>
        <xdr:cNvPr id="77" name="Graphic 76" descr="Inbox Check with solid fill">
          <a:extLst>
            <a:ext uri="{FF2B5EF4-FFF2-40B4-BE49-F238E27FC236}">
              <a16:creationId xmlns:a16="http://schemas.microsoft.com/office/drawing/2014/main" id="{D74BA34E-EAA7-480D-A92C-197D812A892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27510944"/>
          <a:ext cx="330728" cy="334374"/>
        </a:xfrm>
        <a:prstGeom prst="rect">
          <a:avLst/>
        </a:prstGeom>
      </xdr:spPr>
    </xdr:pic>
    <xdr:clientData/>
  </xdr:oneCellAnchor>
  <xdr:oneCellAnchor>
    <xdr:from>
      <xdr:col>0</xdr:col>
      <xdr:colOff>365595</xdr:colOff>
      <xdr:row>82</xdr:row>
      <xdr:rowOff>26725</xdr:rowOff>
    </xdr:from>
    <xdr:ext cx="278034" cy="268974"/>
    <xdr:pic>
      <xdr:nvPicPr>
        <xdr:cNvPr id="78" name="Graphic 77" descr="Money with solid fill">
          <a:extLst>
            <a:ext uri="{FF2B5EF4-FFF2-40B4-BE49-F238E27FC236}">
              <a16:creationId xmlns:a16="http://schemas.microsoft.com/office/drawing/2014/main" id="{7200B0BA-9471-4CC6-82B4-44ABE1BA69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28163575"/>
          <a:ext cx="278034" cy="268974"/>
        </a:xfrm>
        <a:prstGeom prst="rect">
          <a:avLst/>
        </a:prstGeom>
      </xdr:spPr>
    </xdr:pic>
    <xdr:clientData/>
  </xdr:oneCellAnchor>
  <xdr:oneCellAnchor>
    <xdr:from>
      <xdr:col>0</xdr:col>
      <xdr:colOff>681405</xdr:colOff>
      <xdr:row>82</xdr:row>
      <xdr:rowOff>92765</xdr:rowOff>
    </xdr:from>
    <xdr:ext cx="150888" cy="152371"/>
    <xdr:pic>
      <xdr:nvPicPr>
        <xdr:cNvPr id="79" name="Graphic 78" descr="Coins with solid fill">
          <a:extLst>
            <a:ext uri="{FF2B5EF4-FFF2-40B4-BE49-F238E27FC236}">
              <a16:creationId xmlns:a16="http://schemas.microsoft.com/office/drawing/2014/main" id="{B222CA9B-811C-489B-9A50-E4CA13AD313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28229615"/>
          <a:ext cx="150888" cy="152371"/>
        </a:xfrm>
        <a:prstGeom prst="rect">
          <a:avLst/>
        </a:prstGeom>
      </xdr:spPr>
    </xdr:pic>
    <xdr:clientData/>
  </xdr:oneCellAnchor>
  <xdr:oneCellAnchor>
    <xdr:from>
      <xdr:col>0</xdr:col>
      <xdr:colOff>419981</xdr:colOff>
      <xdr:row>83</xdr:row>
      <xdr:rowOff>292015</xdr:rowOff>
    </xdr:from>
    <xdr:ext cx="322657" cy="331523"/>
    <xdr:pic>
      <xdr:nvPicPr>
        <xdr:cNvPr id="80" name="Graphic 79" descr="Inbox Cross with solid fill">
          <a:extLst>
            <a:ext uri="{FF2B5EF4-FFF2-40B4-BE49-F238E27FC236}">
              <a16:creationId xmlns:a16="http://schemas.microsoft.com/office/drawing/2014/main" id="{79433E49-11D2-416C-A4B9-AE84E66CE72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28738428"/>
          <a:ext cx="322657" cy="331523"/>
        </a:xfrm>
        <a:prstGeom prst="rect">
          <a:avLst/>
        </a:prstGeom>
      </xdr:spPr>
    </xdr:pic>
    <xdr:clientData/>
  </xdr:oneCellAnchor>
  <xdr:oneCellAnchor>
    <xdr:from>
      <xdr:col>0</xdr:col>
      <xdr:colOff>445915</xdr:colOff>
      <xdr:row>77</xdr:row>
      <xdr:rowOff>288020</xdr:rowOff>
    </xdr:from>
    <xdr:ext cx="334566" cy="351756"/>
    <xdr:pic>
      <xdr:nvPicPr>
        <xdr:cNvPr id="81" name="Graphic 80" descr="Inbox with solid fill">
          <a:extLst>
            <a:ext uri="{FF2B5EF4-FFF2-40B4-BE49-F238E27FC236}">
              <a16:creationId xmlns:a16="http://schemas.microsoft.com/office/drawing/2014/main" id="{8549E2EF-E413-4C7F-9E49-7D15A94FEE6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26929446"/>
          <a:ext cx="334566" cy="351756"/>
        </a:xfrm>
        <a:prstGeom prst="rect">
          <a:avLst/>
        </a:prstGeom>
      </xdr:spPr>
    </xdr:pic>
    <xdr:clientData/>
  </xdr:oneCellAnchor>
  <xdr:oneCellAnchor>
    <xdr:from>
      <xdr:col>0</xdr:col>
      <xdr:colOff>255105</xdr:colOff>
      <xdr:row>75</xdr:row>
      <xdr:rowOff>258312</xdr:rowOff>
    </xdr:from>
    <xdr:ext cx="315004" cy="324779"/>
    <xdr:pic>
      <xdr:nvPicPr>
        <xdr:cNvPr id="82" name="Graphic 81" descr="Woman with solid fill">
          <a:extLst>
            <a:ext uri="{FF2B5EF4-FFF2-40B4-BE49-F238E27FC236}">
              <a16:creationId xmlns:a16="http://schemas.microsoft.com/office/drawing/2014/main" id="{1BA720AA-DAF9-4A78-AECF-C83ADF3BC4A8}"/>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26337763"/>
          <a:ext cx="315004" cy="324779"/>
        </a:xfrm>
        <a:prstGeom prst="rect">
          <a:avLst/>
        </a:prstGeom>
      </xdr:spPr>
    </xdr:pic>
    <xdr:clientData/>
  </xdr:oneCellAnchor>
  <xdr:oneCellAnchor>
    <xdr:from>
      <xdr:col>0</xdr:col>
      <xdr:colOff>426535</xdr:colOff>
      <xdr:row>75</xdr:row>
      <xdr:rowOff>264215</xdr:rowOff>
    </xdr:from>
    <xdr:ext cx="306972" cy="319996"/>
    <xdr:pic>
      <xdr:nvPicPr>
        <xdr:cNvPr id="83" name="Graphic 82" descr="Man with solid fill">
          <a:extLst>
            <a:ext uri="{FF2B5EF4-FFF2-40B4-BE49-F238E27FC236}">
              <a16:creationId xmlns:a16="http://schemas.microsoft.com/office/drawing/2014/main" id="{99E33290-EF94-4239-B5F0-629C985382DD}"/>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26338903"/>
          <a:ext cx="306972" cy="319996"/>
        </a:xfrm>
        <a:prstGeom prst="rect">
          <a:avLst/>
        </a:prstGeom>
      </xdr:spPr>
    </xdr:pic>
    <xdr:clientData/>
  </xdr:oneCellAnchor>
  <xdr:twoCellAnchor>
    <xdr:from>
      <xdr:col>0</xdr:col>
      <xdr:colOff>665275</xdr:colOff>
      <xdr:row>76</xdr:row>
      <xdr:rowOff>49696</xdr:rowOff>
    </xdr:from>
    <xdr:to>
      <xdr:col>1</xdr:col>
      <xdr:colOff>1035</xdr:colOff>
      <xdr:row>77</xdr:row>
      <xdr:rowOff>67503</xdr:rowOff>
    </xdr:to>
    <xdr:grpSp>
      <xdr:nvGrpSpPr>
        <xdr:cNvPr id="84" name="Group 83">
          <a:extLst>
            <a:ext uri="{FF2B5EF4-FFF2-40B4-BE49-F238E27FC236}">
              <a16:creationId xmlns:a16="http://schemas.microsoft.com/office/drawing/2014/main" id="{C75A4304-5696-4A83-BB6F-DDCF81896221}"/>
            </a:ext>
          </a:extLst>
        </xdr:cNvPr>
        <xdr:cNvGrpSpPr/>
      </xdr:nvGrpSpPr>
      <xdr:grpSpPr>
        <a:xfrm>
          <a:off x="665275" y="26173596"/>
          <a:ext cx="440660" cy="351182"/>
          <a:chOff x="478110" y="1354016"/>
          <a:chExt cx="911075" cy="906447"/>
        </a:xfrm>
      </xdr:grpSpPr>
      <xdr:grpSp>
        <xdr:nvGrpSpPr>
          <xdr:cNvPr id="85" name="Group 84">
            <a:extLst>
              <a:ext uri="{FF2B5EF4-FFF2-40B4-BE49-F238E27FC236}">
                <a16:creationId xmlns:a16="http://schemas.microsoft.com/office/drawing/2014/main" id="{C719F481-5BBD-4A1A-532D-440A535A18DD}"/>
              </a:ext>
            </a:extLst>
          </xdr:cNvPr>
          <xdr:cNvGrpSpPr/>
        </xdr:nvGrpSpPr>
        <xdr:grpSpPr>
          <a:xfrm>
            <a:off x="478110" y="1362808"/>
            <a:ext cx="531540" cy="896923"/>
            <a:chOff x="480433" y="1361378"/>
            <a:chExt cx="531540" cy="892098"/>
          </a:xfrm>
        </xdr:grpSpPr>
        <xdr:pic>
          <xdr:nvPicPr>
            <xdr:cNvPr id="89" name="Graphic 88" descr="Children with solid fill">
              <a:extLst>
                <a:ext uri="{FF2B5EF4-FFF2-40B4-BE49-F238E27FC236}">
                  <a16:creationId xmlns:a16="http://schemas.microsoft.com/office/drawing/2014/main" id="{10B63B8C-3B8F-B9FB-7FB1-BF2F5DA05C38}"/>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90" name="Graphic 89" descr="Children with solid fill">
              <a:extLst>
                <a:ext uri="{FF2B5EF4-FFF2-40B4-BE49-F238E27FC236}">
                  <a16:creationId xmlns:a16="http://schemas.microsoft.com/office/drawing/2014/main" id="{2FF83EF9-61D7-E769-D96E-54EAF19924DA}"/>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86" name="Group 85">
            <a:extLst>
              <a:ext uri="{FF2B5EF4-FFF2-40B4-BE49-F238E27FC236}">
                <a16:creationId xmlns:a16="http://schemas.microsoft.com/office/drawing/2014/main" id="{B5F0BE1B-29F9-8FD9-D137-A5240F0DE543}"/>
              </a:ext>
            </a:extLst>
          </xdr:cNvPr>
          <xdr:cNvGrpSpPr/>
        </xdr:nvGrpSpPr>
        <xdr:grpSpPr>
          <a:xfrm>
            <a:off x="857645" y="1354016"/>
            <a:ext cx="531540" cy="906447"/>
            <a:chOff x="480433" y="1361378"/>
            <a:chExt cx="531540" cy="892098"/>
          </a:xfrm>
        </xdr:grpSpPr>
        <xdr:pic>
          <xdr:nvPicPr>
            <xdr:cNvPr id="87" name="Graphic 86" descr="Children with solid fill">
              <a:extLst>
                <a:ext uri="{FF2B5EF4-FFF2-40B4-BE49-F238E27FC236}">
                  <a16:creationId xmlns:a16="http://schemas.microsoft.com/office/drawing/2014/main" id="{AA0E047F-6F6F-4C55-D423-30B603E6C601}"/>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88" name="Graphic 87" descr="Children with solid fill">
              <a:extLst>
                <a:ext uri="{FF2B5EF4-FFF2-40B4-BE49-F238E27FC236}">
                  <a16:creationId xmlns:a16="http://schemas.microsoft.com/office/drawing/2014/main" id="{54686819-C0D1-2C11-305E-30999ED117DC}"/>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twoCellAnchor editAs="oneCell">
    <xdr:from>
      <xdr:col>1</xdr:col>
      <xdr:colOff>367638</xdr:colOff>
      <xdr:row>0</xdr:row>
      <xdr:rowOff>0</xdr:rowOff>
    </xdr:from>
    <xdr:to>
      <xdr:col>2</xdr:col>
      <xdr:colOff>179293</xdr:colOff>
      <xdr:row>1</xdr:row>
      <xdr:rowOff>172562</xdr:rowOff>
    </xdr:to>
    <xdr:pic>
      <xdr:nvPicPr>
        <xdr:cNvPr id="102" name="Picture 101" descr="Access to Insurance Initiative (A2ii) | LinkedIn">
          <a:extLst>
            <a:ext uri="{FF2B5EF4-FFF2-40B4-BE49-F238E27FC236}">
              <a16:creationId xmlns:a16="http://schemas.microsoft.com/office/drawing/2014/main" id="{1EB69ADF-2AEC-4003-A4CD-4150F47E2493}"/>
            </a:ext>
          </a:extLst>
        </xdr:cNvPr>
        <xdr:cNvPicPr>
          <a:picLocks noChangeAspect="1" noChangeArrowheads="1"/>
        </xdr:cNvPicPr>
      </xdr:nvPicPr>
      <xdr:blipFill rotWithShape="1">
        <a:blip xmlns:r="http://schemas.openxmlformats.org/officeDocument/2006/relationships" r:embed="rId23" cstate="print">
          <a:extLst>
            <a:ext uri="{28A0092B-C50C-407E-A947-70E740481C1C}">
              <a14:useLocalDpi xmlns:a14="http://schemas.microsoft.com/office/drawing/2010/main" val="0"/>
            </a:ext>
          </a:extLst>
        </a:blip>
        <a:srcRect t="26872" b="28215"/>
        <a:stretch/>
      </xdr:blipFill>
      <xdr:spPr bwMode="auto">
        <a:xfrm>
          <a:off x="1471418" y="0"/>
          <a:ext cx="1111537" cy="487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156882</xdr:colOff>
      <xdr:row>20</xdr:row>
      <xdr:rowOff>117661</xdr:rowOff>
    </xdr:from>
    <xdr:ext cx="355185" cy="380008"/>
    <xdr:pic>
      <xdr:nvPicPr>
        <xdr:cNvPr id="103" name="Graphic 102" descr="Group of women with solid fill">
          <a:extLst>
            <a:ext uri="{FF2B5EF4-FFF2-40B4-BE49-F238E27FC236}">
              <a16:creationId xmlns:a16="http://schemas.microsoft.com/office/drawing/2014/main" id="{526B7A3B-2AEB-4C6E-900F-E62CE1F26C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6882" y="7126941"/>
          <a:ext cx="355185" cy="380008"/>
        </a:xfrm>
        <a:prstGeom prst="rect">
          <a:avLst/>
        </a:prstGeom>
      </xdr:spPr>
    </xdr:pic>
    <xdr:clientData/>
  </xdr:oneCellAnchor>
  <xdr:oneCellAnchor>
    <xdr:from>
      <xdr:col>0</xdr:col>
      <xdr:colOff>539123</xdr:colOff>
      <xdr:row>20</xdr:row>
      <xdr:rowOff>119577</xdr:rowOff>
    </xdr:from>
    <xdr:ext cx="344049" cy="370931"/>
    <xdr:pic>
      <xdr:nvPicPr>
        <xdr:cNvPr id="104" name="Graphic 103" descr="Group of men with solid fill">
          <a:extLst>
            <a:ext uri="{FF2B5EF4-FFF2-40B4-BE49-F238E27FC236}">
              <a16:creationId xmlns:a16="http://schemas.microsoft.com/office/drawing/2014/main" id="{B0FA8CAC-C4C6-4501-993F-BC520E5F67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9123" y="7128857"/>
          <a:ext cx="344049" cy="370931"/>
        </a:xfrm>
        <a:prstGeom prst="rect">
          <a:avLst/>
        </a:prstGeom>
      </xdr:spPr>
    </xdr:pic>
    <xdr:clientData/>
  </xdr:oneCellAnchor>
  <xdr:oneCellAnchor>
    <xdr:from>
      <xdr:col>0</xdr:col>
      <xdr:colOff>330573</xdr:colOff>
      <xdr:row>23</xdr:row>
      <xdr:rowOff>44823</xdr:rowOff>
    </xdr:from>
    <xdr:ext cx="251298" cy="246847"/>
    <xdr:pic>
      <xdr:nvPicPr>
        <xdr:cNvPr id="105" name="Graphic 104" descr="Money with solid fill">
          <a:extLst>
            <a:ext uri="{FF2B5EF4-FFF2-40B4-BE49-F238E27FC236}">
              <a16:creationId xmlns:a16="http://schemas.microsoft.com/office/drawing/2014/main" id="{CEE0D3C4-99DF-42E3-904E-0F0536B02E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30573" y="7816103"/>
          <a:ext cx="251298" cy="246847"/>
        </a:xfrm>
        <a:prstGeom prst="rect">
          <a:avLst/>
        </a:prstGeom>
      </xdr:spPr>
    </xdr:pic>
    <xdr:clientData/>
  </xdr:oneCellAnchor>
  <xdr:oneCellAnchor>
    <xdr:from>
      <xdr:col>0</xdr:col>
      <xdr:colOff>595235</xdr:colOff>
      <xdr:row>23</xdr:row>
      <xdr:rowOff>144162</xdr:rowOff>
    </xdr:from>
    <xdr:ext cx="162641" cy="150865"/>
    <xdr:pic>
      <xdr:nvPicPr>
        <xdr:cNvPr id="106" name="Graphic 105" descr="Coins with solid fill">
          <a:extLst>
            <a:ext uri="{FF2B5EF4-FFF2-40B4-BE49-F238E27FC236}">
              <a16:creationId xmlns:a16="http://schemas.microsoft.com/office/drawing/2014/main" id="{A3829262-5F63-459E-A68E-7CD16AFF805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5235" y="7915442"/>
          <a:ext cx="162641" cy="150865"/>
        </a:xfrm>
        <a:prstGeom prst="rect">
          <a:avLst/>
        </a:prstGeom>
      </xdr:spPr>
    </xdr:pic>
    <xdr:clientData/>
  </xdr:oneCellAnchor>
  <xdr:oneCellAnchor>
    <xdr:from>
      <xdr:col>0</xdr:col>
      <xdr:colOff>78442</xdr:colOff>
      <xdr:row>25</xdr:row>
      <xdr:rowOff>5603</xdr:rowOff>
    </xdr:from>
    <xdr:ext cx="315004" cy="324779"/>
    <xdr:pic>
      <xdr:nvPicPr>
        <xdr:cNvPr id="107" name="Graphic 106" descr="Woman with solid fill">
          <a:extLst>
            <a:ext uri="{FF2B5EF4-FFF2-40B4-BE49-F238E27FC236}">
              <a16:creationId xmlns:a16="http://schemas.microsoft.com/office/drawing/2014/main" id="{651E6864-C705-4CED-8A6D-43928D9E052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78442" y="8376397"/>
          <a:ext cx="315004" cy="324779"/>
        </a:xfrm>
        <a:prstGeom prst="rect">
          <a:avLst/>
        </a:prstGeom>
      </xdr:spPr>
    </xdr:pic>
    <xdr:clientData/>
  </xdr:oneCellAnchor>
  <xdr:oneCellAnchor>
    <xdr:from>
      <xdr:col>0</xdr:col>
      <xdr:colOff>249872</xdr:colOff>
      <xdr:row>25</xdr:row>
      <xdr:rowOff>6743</xdr:rowOff>
    </xdr:from>
    <xdr:ext cx="306972" cy="319996"/>
    <xdr:pic>
      <xdr:nvPicPr>
        <xdr:cNvPr id="108" name="Graphic 107" descr="Man with solid fill">
          <a:extLst>
            <a:ext uri="{FF2B5EF4-FFF2-40B4-BE49-F238E27FC236}">
              <a16:creationId xmlns:a16="http://schemas.microsoft.com/office/drawing/2014/main" id="{228FF7DB-2CDE-4F25-90F0-C98D25186D8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49872" y="8377537"/>
          <a:ext cx="306972" cy="319996"/>
        </a:xfrm>
        <a:prstGeom prst="rect">
          <a:avLst/>
        </a:prstGeom>
      </xdr:spPr>
    </xdr:pic>
    <xdr:clientData/>
  </xdr:oneCellAnchor>
  <xdr:twoCellAnchor>
    <xdr:from>
      <xdr:col>0</xdr:col>
      <xdr:colOff>488612</xdr:colOff>
      <xdr:row>25</xdr:row>
      <xdr:rowOff>53882</xdr:rowOff>
    </xdr:from>
    <xdr:to>
      <xdr:col>0</xdr:col>
      <xdr:colOff>928152</xdr:colOff>
      <xdr:row>26</xdr:row>
      <xdr:rowOff>71688</xdr:rowOff>
    </xdr:to>
    <xdr:grpSp>
      <xdr:nvGrpSpPr>
        <xdr:cNvPr id="109" name="Group 108">
          <a:extLst>
            <a:ext uri="{FF2B5EF4-FFF2-40B4-BE49-F238E27FC236}">
              <a16:creationId xmlns:a16="http://schemas.microsoft.com/office/drawing/2014/main" id="{A0DA3075-D36B-4C84-A992-B2E4C17C59D6}"/>
            </a:ext>
          </a:extLst>
        </xdr:cNvPr>
        <xdr:cNvGrpSpPr/>
      </xdr:nvGrpSpPr>
      <xdr:grpSpPr>
        <a:xfrm>
          <a:off x="485437" y="8699407"/>
          <a:ext cx="439540" cy="351181"/>
          <a:chOff x="478110" y="1354016"/>
          <a:chExt cx="911075" cy="906447"/>
        </a:xfrm>
      </xdr:grpSpPr>
      <xdr:grpSp>
        <xdr:nvGrpSpPr>
          <xdr:cNvPr id="110" name="Group 109">
            <a:extLst>
              <a:ext uri="{FF2B5EF4-FFF2-40B4-BE49-F238E27FC236}">
                <a16:creationId xmlns:a16="http://schemas.microsoft.com/office/drawing/2014/main" id="{2D365512-1189-B7AD-7FD9-42F11D673B70}"/>
              </a:ext>
            </a:extLst>
          </xdr:cNvPr>
          <xdr:cNvGrpSpPr/>
        </xdr:nvGrpSpPr>
        <xdr:grpSpPr>
          <a:xfrm>
            <a:off x="478110" y="1362808"/>
            <a:ext cx="531540" cy="896923"/>
            <a:chOff x="480433" y="1361378"/>
            <a:chExt cx="531540" cy="892098"/>
          </a:xfrm>
        </xdr:grpSpPr>
        <xdr:pic>
          <xdr:nvPicPr>
            <xdr:cNvPr id="114" name="Graphic 113" descr="Children with solid fill">
              <a:extLst>
                <a:ext uri="{FF2B5EF4-FFF2-40B4-BE49-F238E27FC236}">
                  <a16:creationId xmlns:a16="http://schemas.microsoft.com/office/drawing/2014/main" id="{E6AE1AB3-B540-305E-3613-E580785B2845}"/>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15" name="Graphic 114" descr="Children with solid fill">
              <a:extLst>
                <a:ext uri="{FF2B5EF4-FFF2-40B4-BE49-F238E27FC236}">
                  <a16:creationId xmlns:a16="http://schemas.microsoft.com/office/drawing/2014/main" id="{4EC35A26-9AE9-EE21-8C1C-989A97EB80C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111" name="Group 110">
            <a:extLst>
              <a:ext uri="{FF2B5EF4-FFF2-40B4-BE49-F238E27FC236}">
                <a16:creationId xmlns:a16="http://schemas.microsoft.com/office/drawing/2014/main" id="{8956EE58-1036-8297-7FEF-A4E83624ACB0}"/>
              </a:ext>
            </a:extLst>
          </xdr:cNvPr>
          <xdr:cNvGrpSpPr/>
        </xdr:nvGrpSpPr>
        <xdr:grpSpPr>
          <a:xfrm>
            <a:off x="857645" y="1354016"/>
            <a:ext cx="531540" cy="906447"/>
            <a:chOff x="480433" y="1361378"/>
            <a:chExt cx="531540" cy="892098"/>
          </a:xfrm>
        </xdr:grpSpPr>
        <xdr:pic>
          <xdr:nvPicPr>
            <xdr:cNvPr id="112" name="Graphic 111" descr="Children with solid fill">
              <a:extLst>
                <a:ext uri="{FF2B5EF4-FFF2-40B4-BE49-F238E27FC236}">
                  <a16:creationId xmlns:a16="http://schemas.microsoft.com/office/drawing/2014/main" id="{984553E1-231E-1EFC-960F-E639A1E592FA}"/>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13" name="Graphic 112" descr="Children with solid fill">
              <a:extLst>
                <a:ext uri="{FF2B5EF4-FFF2-40B4-BE49-F238E27FC236}">
                  <a16:creationId xmlns:a16="http://schemas.microsoft.com/office/drawing/2014/main" id="{C4BD4D94-7F07-BEE4-98E0-99E921B67E3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403411</xdr:colOff>
      <xdr:row>26</xdr:row>
      <xdr:rowOff>229721</xdr:rowOff>
    </xdr:from>
    <xdr:ext cx="334566" cy="351756"/>
    <xdr:pic>
      <xdr:nvPicPr>
        <xdr:cNvPr id="116" name="Graphic 115" descr="Inbox with solid fill">
          <a:extLst>
            <a:ext uri="{FF2B5EF4-FFF2-40B4-BE49-F238E27FC236}">
              <a16:creationId xmlns:a16="http://schemas.microsoft.com/office/drawing/2014/main" id="{61BC19E1-6D4E-4E5A-9AD1-2FD488F0DB9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03411" y="8936692"/>
          <a:ext cx="334566" cy="351756"/>
        </a:xfrm>
        <a:prstGeom prst="rect">
          <a:avLst/>
        </a:prstGeom>
      </xdr:spPr>
    </xdr:pic>
    <xdr:clientData/>
  </xdr:oneCellAnchor>
  <xdr:oneCellAnchor>
    <xdr:from>
      <xdr:col>0</xdr:col>
      <xdr:colOff>369794</xdr:colOff>
      <xdr:row>29</xdr:row>
      <xdr:rowOff>33618</xdr:rowOff>
    </xdr:from>
    <xdr:ext cx="330728" cy="334374"/>
    <xdr:pic>
      <xdr:nvPicPr>
        <xdr:cNvPr id="117" name="Graphic 116" descr="Inbox Check with solid fill">
          <a:extLst>
            <a:ext uri="{FF2B5EF4-FFF2-40B4-BE49-F238E27FC236}">
              <a16:creationId xmlns:a16="http://schemas.microsoft.com/office/drawing/2014/main" id="{1801CCDA-4E51-45F3-8F12-3DB2A36949E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9794" y="9581030"/>
          <a:ext cx="330728" cy="334374"/>
        </a:xfrm>
        <a:prstGeom prst="rect">
          <a:avLst/>
        </a:prstGeom>
      </xdr:spPr>
    </xdr:pic>
    <xdr:clientData/>
  </xdr:oneCellAnchor>
  <xdr:oneCellAnchor>
    <xdr:from>
      <xdr:col>0</xdr:col>
      <xdr:colOff>274544</xdr:colOff>
      <xdr:row>31</xdr:row>
      <xdr:rowOff>72838</xdr:rowOff>
    </xdr:from>
    <xdr:ext cx="278034" cy="268974"/>
    <xdr:pic>
      <xdr:nvPicPr>
        <xdr:cNvPr id="118" name="Graphic 117" descr="Money with solid fill">
          <a:extLst>
            <a:ext uri="{FF2B5EF4-FFF2-40B4-BE49-F238E27FC236}">
              <a16:creationId xmlns:a16="http://schemas.microsoft.com/office/drawing/2014/main" id="{B7B8486A-ABC5-4868-B935-C7A4111BA2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74544" y="10242177"/>
          <a:ext cx="278034" cy="268974"/>
        </a:xfrm>
        <a:prstGeom prst="rect">
          <a:avLst/>
        </a:prstGeom>
      </xdr:spPr>
    </xdr:pic>
    <xdr:clientData/>
  </xdr:oneCellAnchor>
  <xdr:oneCellAnchor>
    <xdr:from>
      <xdr:col>0</xdr:col>
      <xdr:colOff>590354</xdr:colOff>
      <xdr:row>31</xdr:row>
      <xdr:rowOff>138878</xdr:rowOff>
    </xdr:from>
    <xdr:ext cx="150888" cy="152371"/>
    <xdr:pic>
      <xdr:nvPicPr>
        <xdr:cNvPr id="119" name="Graphic 118" descr="Coins with solid fill">
          <a:extLst>
            <a:ext uri="{FF2B5EF4-FFF2-40B4-BE49-F238E27FC236}">
              <a16:creationId xmlns:a16="http://schemas.microsoft.com/office/drawing/2014/main" id="{33E4B9C6-BE6B-4CE7-97EB-0FF09FCEE62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354" y="10308217"/>
          <a:ext cx="150888" cy="152371"/>
        </a:xfrm>
        <a:prstGeom prst="rect">
          <a:avLst/>
        </a:prstGeom>
      </xdr:spPr>
    </xdr:pic>
    <xdr:clientData/>
  </xdr:oneCellAnchor>
  <xdr:oneCellAnchor>
    <xdr:from>
      <xdr:col>0</xdr:col>
      <xdr:colOff>358588</xdr:colOff>
      <xdr:row>32</xdr:row>
      <xdr:rowOff>240926</xdr:rowOff>
    </xdr:from>
    <xdr:ext cx="322657" cy="331523"/>
    <xdr:pic>
      <xdr:nvPicPr>
        <xdr:cNvPr id="120" name="Graphic 119" descr="Inbox Cross with solid fill">
          <a:extLst>
            <a:ext uri="{FF2B5EF4-FFF2-40B4-BE49-F238E27FC236}">
              <a16:creationId xmlns:a16="http://schemas.microsoft.com/office/drawing/2014/main" id="{C48A5C07-FCCF-45FC-9D34-BA1E4802AB5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58588" y="10757647"/>
          <a:ext cx="322657" cy="331523"/>
        </a:xfrm>
        <a:prstGeom prst="rect">
          <a:avLst/>
        </a:prstGeom>
      </xdr:spPr>
    </xdr:pic>
    <xdr:clientData/>
  </xdr:oneCellAnchor>
  <xdr:oneCellAnchor>
    <xdr:from>
      <xdr:col>0</xdr:col>
      <xdr:colOff>572741</xdr:colOff>
      <xdr:row>21</xdr:row>
      <xdr:rowOff>30491</xdr:rowOff>
    </xdr:from>
    <xdr:ext cx="344049" cy="370931"/>
    <xdr:pic>
      <xdr:nvPicPr>
        <xdr:cNvPr id="2" name="Graphic 1" descr="Group of men with solid fill">
          <a:extLst>
            <a:ext uri="{FF2B5EF4-FFF2-40B4-BE49-F238E27FC236}">
              <a16:creationId xmlns:a16="http://schemas.microsoft.com/office/drawing/2014/main" id="{AAEA906D-5DF6-4D92-8044-4A6E9C3AEC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72741" y="14216391"/>
          <a:ext cx="344049" cy="370931"/>
        </a:xfrm>
        <a:prstGeom prst="rect">
          <a:avLst/>
        </a:prstGeom>
      </xdr:spPr>
    </xdr:pic>
    <xdr:clientData/>
  </xdr:oneCellAnchor>
  <xdr:twoCellAnchor>
    <xdr:from>
      <xdr:col>0</xdr:col>
      <xdr:colOff>572095</xdr:colOff>
      <xdr:row>25</xdr:row>
      <xdr:rowOff>100947</xdr:rowOff>
    </xdr:from>
    <xdr:to>
      <xdr:col>0</xdr:col>
      <xdr:colOff>1012755</xdr:colOff>
      <xdr:row>26</xdr:row>
      <xdr:rowOff>28266</xdr:rowOff>
    </xdr:to>
    <xdr:grpSp>
      <xdr:nvGrpSpPr>
        <xdr:cNvPr id="3" name="Group 2">
          <a:extLst>
            <a:ext uri="{FF2B5EF4-FFF2-40B4-BE49-F238E27FC236}">
              <a16:creationId xmlns:a16="http://schemas.microsoft.com/office/drawing/2014/main" id="{794C767E-C45C-4122-9BCC-76A5BD5D3318}"/>
            </a:ext>
          </a:extLst>
        </xdr:cNvPr>
        <xdr:cNvGrpSpPr/>
      </xdr:nvGrpSpPr>
      <xdr:grpSpPr>
        <a:xfrm>
          <a:off x="572095" y="8752822"/>
          <a:ext cx="440660" cy="260694"/>
          <a:chOff x="478110" y="1354016"/>
          <a:chExt cx="911075" cy="906447"/>
        </a:xfrm>
      </xdr:grpSpPr>
      <xdr:grpSp>
        <xdr:nvGrpSpPr>
          <xdr:cNvPr id="4" name="Group 3">
            <a:extLst>
              <a:ext uri="{FF2B5EF4-FFF2-40B4-BE49-F238E27FC236}">
                <a16:creationId xmlns:a16="http://schemas.microsoft.com/office/drawing/2014/main" id="{C0F58DE3-89B5-CB2A-B477-A2A71C7059E5}"/>
              </a:ext>
            </a:extLst>
          </xdr:cNvPr>
          <xdr:cNvGrpSpPr/>
        </xdr:nvGrpSpPr>
        <xdr:grpSpPr>
          <a:xfrm>
            <a:off x="478110" y="1362808"/>
            <a:ext cx="531540" cy="896923"/>
            <a:chOff x="480433" y="1361378"/>
            <a:chExt cx="531540" cy="892098"/>
          </a:xfrm>
        </xdr:grpSpPr>
        <xdr:pic>
          <xdr:nvPicPr>
            <xdr:cNvPr id="8" name="Graphic 7" descr="Children with solid fill">
              <a:extLst>
                <a:ext uri="{FF2B5EF4-FFF2-40B4-BE49-F238E27FC236}">
                  <a16:creationId xmlns:a16="http://schemas.microsoft.com/office/drawing/2014/main" id="{97091161-BD8B-7B69-6BDA-6B845BC5AE83}"/>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9" name="Graphic 8" descr="Children with solid fill">
              <a:extLst>
                <a:ext uri="{FF2B5EF4-FFF2-40B4-BE49-F238E27FC236}">
                  <a16:creationId xmlns:a16="http://schemas.microsoft.com/office/drawing/2014/main" id="{F3455F70-CFCD-447A-8717-530FA0DDAED9}"/>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5" name="Group 4">
            <a:extLst>
              <a:ext uri="{FF2B5EF4-FFF2-40B4-BE49-F238E27FC236}">
                <a16:creationId xmlns:a16="http://schemas.microsoft.com/office/drawing/2014/main" id="{4F7BFBC4-3091-5185-52A6-FE4A9508DC81}"/>
              </a:ext>
            </a:extLst>
          </xdr:cNvPr>
          <xdr:cNvGrpSpPr/>
        </xdr:nvGrpSpPr>
        <xdr:grpSpPr>
          <a:xfrm>
            <a:off x="857645" y="1354016"/>
            <a:ext cx="531540" cy="906447"/>
            <a:chOff x="480433" y="1361378"/>
            <a:chExt cx="531540" cy="892098"/>
          </a:xfrm>
        </xdr:grpSpPr>
        <xdr:pic>
          <xdr:nvPicPr>
            <xdr:cNvPr id="6" name="Graphic 5" descr="Children with solid fill">
              <a:extLst>
                <a:ext uri="{FF2B5EF4-FFF2-40B4-BE49-F238E27FC236}">
                  <a16:creationId xmlns:a16="http://schemas.microsoft.com/office/drawing/2014/main" id="{334262AE-A41D-EBF0-0485-5B5D3C6BE343}"/>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7" name="Graphic 6" descr="Children with solid fill">
              <a:extLst>
                <a:ext uri="{FF2B5EF4-FFF2-40B4-BE49-F238E27FC236}">
                  <a16:creationId xmlns:a16="http://schemas.microsoft.com/office/drawing/2014/main" id="{F2D139B4-80A0-FF5A-EB07-5DAAC5D5939C}"/>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572741</xdr:colOff>
      <xdr:row>38</xdr:row>
      <xdr:rowOff>30491</xdr:rowOff>
    </xdr:from>
    <xdr:ext cx="344049" cy="370931"/>
    <xdr:pic>
      <xdr:nvPicPr>
        <xdr:cNvPr id="10" name="Graphic 9" descr="Group of men with solid fill">
          <a:extLst>
            <a:ext uri="{FF2B5EF4-FFF2-40B4-BE49-F238E27FC236}">
              <a16:creationId xmlns:a16="http://schemas.microsoft.com/office/drawing/2014/main" id="{21D0498A-CBB9-4C63-B2DE-7670197070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72741" y="14216391"/>
          <a:ext cx="344049" cy="370931"/>
        </a:xfrm>
        <a:prstGeom prst="rect">
          <a:avLst/>
        </a:prstGeom>
      </xdr:spPr>
    </xdr:pic>
    <xdr:clientData/>
  </xdr:oneCellAnchor>
  <xdr:twoCellAnchor>
    <xdr:from>
      <xdr:col>0</xdr:col>
      <xdr:colOff>572095</xdr:colOff>
      <xdr:row>42</xdr:row>
      <xdr:rowOff>100947</xdr:rowOff>
    </xdr:from>
    <xdr:to>
      <xdr:col>0</xdr:col>
      <xdr:colOff>1012755</xdr:colOff>
      <xdr:row>43</xdr:row>
      <xdr:rowOff>28266</xdr:rowOff>
    </xdr:to>
    <xdr:grpSp>
      <xdr:nvGrpSpPr>
        <xdr:cNvPr id="11" name="Group 10">
          <a:extLst>
            <a:ext uri="{FF2B5EF4-FFF2-40B4-BE49-F238E27FC236}">
              <a16:creationId xmlns:a16="http://schemas.microsoft.com/office/drawing/2014/main" id="{C75119F7-3A0E-4C1F-BA81-EE9174D91C6E}"/>
            </a:ext>
          </a:extLst>
        </xdr:cNvPr>
        <xdr:cNvGrpSpPr/>
      </xdr:nvGrpSpPr>
      <xdr:grpSpPr>
        <a:xfrm>
          <a:off x="572095" y="13982047"/>
          <a:ext cx="440660" cy="260694"/>
          <a:chOff x="478110" y="1354016"/>
          <a:chExt cx="911075" cy="906447"/>
        </a:xfrm>
      </xdr:grpSpPr>
      <xdr:grpSp>
        <xdr:nvGrpSpPr>
          <xdr:cNvPr id="12" name="Group 11">
            <a:extLst>
              <a:ext uri="{FF2B5EF4-FFF2-40B4-BE49-F238E27FC236}">
                <a16:creationId xmlns:a16="http://schemas.microsoft.com/office/drawing/2014/main" id="{6FC46B8C-8B85-0B5C-0D11-DCF304311B63}"/>
              </a:ext>
            </a:extLst>
          </xdr:cNvPr>
          <xdr:cNvGrpSpPr/>
        </xdr:nvGrpSpPr>
        <xdr:grpSpPr>
          <a:xfrm>
            <a:off x="478110" y="1362808"/>
            <a:ext cx="531540" cy="896923"/>
            <a:chOff x="480433" y="1361378"/>
            <a:chExt cx="531540" cy="892098"/>
          </a:xfrm>
        </xdr:grpSpPr>
        <xdr:pic>
          <xdr:nvPicPr>
            <xdr:cNvPr id="16" name="Graphic 15" descr="Children with solid fill">
              <a:extLst>
                <a:ext uri="{FF2B5EF4-FFF2-40B4-BE49-F238E27FC236}">
                  <a16:creationId xmlns:a16="http://schemas.microsoft.com/office/drawing/2014/main" id="{04761379-7B53-ACC6-88A2-CEDE0AAECD71}"/>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7" name="Graphic 16" descr="Children with solid fill">
              <a:extLst>
                <a:ext uri="{FF2B5EF4-FFF2-40B4-BE49-F238E27FC236}">
                  <a16:creationId xmlns:a16="http://schemas.microsoft.com/office/drawing/2014/main" id="{DC1CB18B-41A0-27FF-E998-45CAF1929B3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13" name="Group 12">
            <a:extLst>
              <a:ext uri="{FF2B5EF4-FFF2-40B4-BE49-F238E27FC236}">
                <a16:creationId xmlns:a16="http://schemas.microsoft.com/office/drawing/2014/main" id="{399BC60D-5D24-9846-EED4-D75762159BB0}"/>
              </a:ext>
            </a:extLst>
          </xdr:cNvPr>
          <xdr:cNvGrpSpPr/>
        </xdr:nvGrpSpPr>
        <xdr:grpSpPr>
          <a:xfrm>
            <a:off x="857645" y="1354016"/>
            <a:ext cx="531540" cy="906447"/>
            <a:chOff x="480433" y="1361378"/>
            <a:chExt cx="531540" cy="892098"/>
          </a:xfrm>
        </xdr:grpSpPr>
        <xdr:pic>
          <xdr:nvPicPr>
            <xdr:cNvPr id="14" name="Graphic 13" descr="Children with solid fill">
              <a:extLst>
                <a:ext uri="{FF2B5EF4-FFF2-40B4-BE49-F238E27FC236}">
                  <a16:creationId xmlns:a16="http://schemas.microsoft.com/office/drawing/2014/main" id="{0519A75F-73F1-79A6-469D-025CDCF94449}"/>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5" name="Graphic 14" descr="Children with solid fill">
              <a:extLst>
                <a:ext uri="{FF2B5EF4-FFF2-40B4-BE49-F238E27FC236}">
                  <a16:creationId xmlns:a16="http://schemas.microsoft.com/office/drawing/2014/main" id="{0892639A-C1BD-0DC9-39C4-A400F4C0B297}"/>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572741</xdr:colOff>
      <xdr:row>55</xdr:row>
      <xdr:rowOff>30491</xdr:rowOff>
    </xdr:from>
    <xdr:ext cx="344049" cy="370931"/>
    <xdr:pic>
      <xdr:nvPicPr>
        <xdr:cNvPr id="18" name="Graphic 17" descr="Group of men with solid fill">
          <a:extLst>
            <a:ext uri="{FF2B5EF4-FFF2-40B4-BE49-F238E27FC236}">
              <a16:creationId xmlns:a16="http://schemas.microsoft.com/office/drawing/2014/main" id="{5F708E3C-61CE-44E2-8A5A-D13EC08E3E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72741" y="14216391"/>
          <a:ext cx="344049" cy="370931"/>
        </a:xfrm>
        <a:prstGeom prst="rect">
          <a:avLst/>
        </a:prstGeom>
      </xdr:spPr>
    </xdr:pic>
    <xdr:clientData/>
  </xdr:oneCellAnchor>
  <xdr:twoCellAnchor>
    <xdr:from>
      <xdr:col>0</xdr:col>
      <xdr:colOff>572095</xdr:colOff>
      <xdr:row>59</xdr:row>
      <xdr:rowOff>100947</xdr:rowOff>
    </xdr:from>
    <xdr:to>
      <xdr:col>0</xdr:col>
      <xdr:colOff>1012755</xdr:colOff>
      <xdr:row>60</xdr:row>
      <xdr:rowOff>28266</xdr:rowOff>
    </xdr:to>
    <xdr:grpSp>
      <xdr:nvGrpSpPr>
        <xdr:cNvPr id="19" name="Group 18">
          <a:extLst>
            <a:ext uri="{FF2B5EF4-FFF2-40B4-BE49-F238E27FC236}">
              <a16:creationId xmlns:a16="http://schemas.microsoft.com/office/drawing/2014/main" id="{704C0D0A-5C90-4767-A43C-57CBEB057800}"/>
            </a:ext>
          </a:extLst>
        </xdr:cNvPr>
        <xdr:cNvGrpSpPr/>
      </xdr:nvGrpSpPr>
      <xdr:grpSpPr>
        <a:xfrm>
          <a:off x="572095" y="20030422"/>
          <a:ext cx="440660" cy="260694"/>
          <a:chOff x="478110" y="1354016"/>
          <a:chExt cx="911075" cy="906447"/>
        </a:xfrm>
      </xdr:grpSpPr>
      <xdr:grpSp>
        <xdr:nvGrpSpPr>
          <xdr:cNvPr id="20" name="Group 19">
            <a:extLst>
              <a:ext uri="{FF2B5EF4-FFF2-40B4-BE49-F238E27FC236}">
                <a16:creationId xmlns:a16="http://schemas.microsoft.com/office/drawing/2014/main" id="{EB919888-E02A-3F94-4161-1E3FA22C29B4}"/>
              </a:ext>
            </a:extLst>
          </xdr:cNvPr>
          <xdr:cNvGrpSpPr/>
        </xdr:nvGrpSpPr>
        <xdr:grpSpPr>
          <a:xfrm>
            <a:off x="478110" y="1362808"/>
            <a:ext cx="531540" cy="896923"/>
            <a:chOff x="480433" y="1361378"/>
            <a:chExt cx="531540" cy="892098"/>
          </a:xfrm>
        </xdr:grpSpPr>
        <xdr:pic>
          <xdr:nvPicPr>
            <xdr:cNvPr id="24" name="Graphic 23" descr="Children with solid fill">
              <a:extLst>
                <a:ext uri="{FF2B5EF4-FFF2-40B4-BE49-F238E27FC236}">
                  <a16:creationId xmlns:a16="http://schemas.microsoft.com/office/drawing/2014/main" id="{92C33416-B733-7941-5320-9FEC9352A402}"/>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43" name="Graphic 42" descr="Children with solid fill">
              <a:extLst>
                <a:ext uri="{FF2B5EF4-FFF2-40B4-BE49-F238E27FC236}">
                  <a16:creationId xmlns:a16="http://schemas.microsoft.com/office/drawing/2014/main" id="{80DC367A-332A-07F7-3C05-DACF21214A46}"/>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21" name="Group 20">
            <a:extLst>
              <a:ext uri="{FF2B5EF4-FFF2-40B4-BE49-F238E27FC236}">
                <a16:creationId xmlns:a16="http://schemas.microsoft.com/office/drawing/2014/main" id="{A4D732E2-08C3-4D09-6A98-69B74E97714F}"/>
              </a:ext>
            </a:extLst>
          </xdr:cNvPr>
          <xdr:cNvGrpSpPr/>
        </xdr:nvGrpSpPr>
        <xdr:grpSpPr>
          <a:xfrm>
            <a:off x="857645" y="1354016"/>
            <a:ext cx="531540" cy="906447"/>
            <a:chOff x="480433" y="1361378"/>
            <a:chExt cx="531540" cy="892098"/>
          </a:xfrm>
        </xdr:grpSpPr>
        <xdr:pic>
          <xdr:nvPicPr>
            <xdr:cNvPr id="22" name="Graphic 21" descr="Children with solid fill">
              <a:extLst>
                <a:ext uri="{FF2B5EF4-FFF2-40B4-BE49-F238E27FC236}">
                  <a16:creationId xmlns:a16="http://schemas.microsoft.com/office/drawing/2014/main" id="{B172E014-03DE-70C0-00F5-16F6AC7A9152}"/>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23" name="Graphic 22" descr="Children with solid fill">
              <a:extLst>
                <a:ext uri="{FF2B5EF4-FFF2-40B4-BE49-F238E27FC236}">
                  <a16:creationId xmlns:a16="http://schemas.microsoft.com/office/drawing/2014/main" id="{47112202-8BB2-BFAC-BAED-F73131E4084A}"/>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572741</xdr:colOff>
      <xdr:row>72</xdr:row>
      <xdr:rowOff>30491</xdr:rowOff>
    </xdr:from>
    <xdr:ext cx="344049" cy="370931"/>
    <xdr:pic>
      <xdr:nvPicPr>
        <xdr:cNvPr id="44" name="Graphic 43" descr="Group of men with solid fill">
          <a:extLst>
            <a:ext uri="{FF2B5EF4-FFF2-40B4-BE49-F238E27FC236}">
              <a16:creationId xmlns:a16="http://schemas.microsoft.com/office/drawing/2014/main" id="{DB6C3B71-4413-4067-AA49-86861ED9B0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72741" y="14216391"/>
          <a:ext cx="344049" cy="370931"/>
        </a:xfrm>
        <a:prstGeom prst="rect">
          <a:avLst/>
        </a:prstGeom>
      </xdr:spPr>
    </xdr:pic>
    <xdr:clientData/>
  </xdr:oneCellAnchor>
  <xdr:twoCellAnchor>
    <xdr:from>
      <xdr:col>0</xdr:col>
      <xdr:colOff>572095</xdr:colOff>
      <xdr:row>76</xdr:row>
      <xdr:rowOff>100947</xdr:rowOff>
    </xdr:from>
    <xdr:to>
      <xdr:col>0</xdr:col>
      <xdr:colOff>1012755</xdr:colOff>
      <xdr:row>77</xdr:row>
      <xdr:rowOff>28266</xdr:rowOff>
    </xdr:to>
    <xdr:grpSp>
      <xdr:nvGrpSpPr>
        <xdr:cNvPr id="45" name="Group 44">
          <a:extLst>
            <a:ext uri="{FF2B5EF4-FFF2-40B4-BE49-F238E27FC236}">
              <a16:creationId xmlns:a16="http://schemas.microsoft.com/office/drawing/2014/main" id="{1F73CF25-A847-4EA2-B45E-FF30284B523B}"/>
            </a:ext>
          </a:extLst>
        </xdr:cNvPr>
        <xdr:cNvGrpSpPr/>
      </xdr:nvGrpSpPr>
      <xdr:grpSpPr>
        <a:xfrm>
          <a:off x="572095" y="26231197"/>
          <a:ext cx="440660" cy="260694"/>
          <a:chOff x="478110" y="1354016"/>
          <a:chExt cx="911075" cy="906447"/>
        </a:xfrm>
      </xdr:grpSpPr>
      <xdr:grpSp>
        <xdr:nvGrpSpPr>
          <xdr:cNvPr id="46" name="Group 45">
            <a:extLst>
              <a:ext uri="{FF2B5EF4-FFF2-40B4-BE49-F238E27FC236}">
                <a16:creationId xmlns:a16="http://schemas.microsoft.com/office/drawing/2014/main" id="{AE7B46A1-714E-07B8-1CF4-A2DF4C5DCA1C}"/>
              </a:ext>
            </a:extLst>
          </xdr:cNvPr>
          <xdr:cNvGrpSpPr/>
        </xdr:nvGrpSpPr>
        <xdr:grpSpPr>
          <a:xfrm>
            <a:off x="478110" y="1362808"/>
            <a:ext cx="531540" cy="896923"/>
            <a:chOff x="480433" y="1361378"/>
            <a:chExt cx="531540" cy="892098"/>
          </a:xfrm>
        </xdr:grpSpPr>
        <xdr:pic>
          <xdr:nvPicPr>
            <xdr:cNvPr id="68" name="Graphic 67" descr="Children with solid fill">
              <a:extLst>
                <a:ext uri="{FF2B5EF4-FFF2-40B4-BE49-F238E27FC236}">
                  <a16:creationId xmlns:a16="http://schemas.microsoft.com/office/drawing/2014/main" id="{34CDB4EA-DACA-0EA6-E669-2A7B331B77ED}"/>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9" name="Graphic 68" descr="Children with solid fill">
              <a:extLst>
                <a:ext uri="{FF2B5EF4-FFF2-40B4-BE49-F238E27FC236}">
                  <a16:creationId xmlns:a16="http://schemas.microsoft.com/office/drawing/2014/main" id="{77F60053-B236-9A6A-8259-22A50D74E54D}"/>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47" name="Group 46">
            <a:extLst>
              <a:ext uri="{FF2B5EF4-FFF2-40B4-BE49-F238E27FC236}">
                <a16:creationId xmlns:a16="http://schemas.microsoft.com/office/drawing/2014/main" id="{7CB0E7D1-3876-FA81-FC51-9A112D8B0254}"/>
              </a:ext>
            </a:extLst>
          </xdr:cNvPr>
          <xdr:cNvGrpSpPr/>
        </xdr:nvGrpSpPr>
        <xdr:grpSpPr>
          <a:xfrm>
            <a:off x="857645" y="1354016"/>
            <a:ext cx="531540" cy="906447"/>
            <a:chOff x="480433" y="1361378"/>
            <a:chExt cx="531540" cy="892098"/>
          </a:xfrm>
        </xdr:grpSpPr>
        <xdr:pic>
          <xdr:nvPicPr>
            <xdr:cNvPr id="48" name="Graphic 47" descr="Children with solid fill">
              <a:extLst>
                <a:ext uri="{FF2B5EF4-FFF2-40B4-BE49-F238E27FC236}">
                  <a16:creationId xmlns:a16="http://schemas.microsoft.com/office/drawing/2014/main" id="{969D1C13-35A2-AD3A-4AAC-EF49DB29B8D4}"/>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7" name="Graphic 66" descr="Children with solid fill">
              <a:extLst>
                <a:ext uri="{FF2B5EF4-FFF2-40B4-BE49-F238E27FC236}">
                  <a16:creationId xmlns:a16="http://schemas.microsoft.com/office/drawing/2014/main" id="{CCD0C41C-A766-628B-0C4D-52BE98371536}"/>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3" name="Chart 2">
          <a:extLst>
            <a:ext uri="{FF2B5EF4-FFF2-40B4-BE49-F238E27FC236}">
              <a16:creationId xmlns:a16="http://schemas.microsoft.com/office/drawing/2014/main" id="{4B5BB9A0-85DF-46FB-8ADB-3826D33C0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392643</xdr:colOff>
      <xdr:row>19</xdr:row>
      <xdr:rowOff>160867</xdr:rowOff>
    </xdr:from>
    <xdr:to>
      <xdr:col>10</xdr:col>
      <xdr:colOff>628121</xdr:colOff>
      <xdr:row>35</xdr:row>
      <xdr:rowOff>160867</xdr:rowOff>
    </xdr:to>
    <xdr:graphicFrame macro="">
      <xdr:nvGraphicFramePr>
        <xdr:cNvPr id="4" name="Chart 3">
          <a:extLst>
            <a:ext uri="{FF2B5EF4-FFF2-40B4-BE49-F238E27FC236}">
              <a16:creationId xmlns:a16="http://schemas.microsoft.com/office/drawing/2014/main" id="{7B52A9CE-B6EA-4CA5-92AC-5CF905636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19</xdr:row>
      <xdr:rowOff>141817</xdr:rowOff>
    </xdr:from>
    <xdr:to>
      <xdr:col>5</xdr:col>
      <xdr:colOff>314325</xdr:colOff>
      <xdr:row>35</xdr:row>
      <xdr:rowOff>141817</xdr:rowOff>
    </xdr:to>
    <xdr:graphicFrame macro="">
      <xdr:nvGraphicFramePr>
        <xdr:cNvPr id="6" name="Chart 5">
          <a:extLst>
            <a:ext uri="{FF2B5EF4-FFF2-40B4-BE49-F238E27FC236}">
              <a16:creationId xmlns:a16="http://schemas.microsoft.com/office/drawing/2014/main" id="{6A425699-AA58-4319-847B-9D1732445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76199</xdr:colOff>
      <xdr:row>3</xdr:row>
      <xdr:rowOff>8467</xdr:rowOff>
    </xdr:from>
    <xdr:to>
      <xdr:col>16</xdr:col>
      <xdr:colOff>304799</xdr:colOff>
      <xdr:row>19</xdr:row>
      <xdr:rowOff>8467</xdr:rowOff>
    </xdr:to>
    <xdr:graphicFrame macro="">
      <xdr:nvGraphicFramePr>
        <xdr:cNvPr id="7" name="Chart 6">
          <a:extLst>
            <a:ext uri="{FF2B5EF4-FFF2-40B4-BE49-F238E27FC236}">
              <a16:creationId xmlns:a16="http://schemas.microsoft.com/office/drawing/2014/main" id="{9611E185-2E8A-4E46-A289-008F05A72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418835</xdr:colOff>
      <xdr:row>3</xdr:row>
      <xdr:rowOff>8467</xdr:rowOff>
    </xdr:from>
    <xdr:to>
      <xdr:col>21</xdr:col>
      <xdr:colOff>647435</xdr:colOff>
      <xdr:row>19</xdr:row>
      <xdr:rowOff>8467</xdr:rowOff>
    </xdr:to>
    <xdr:graphicFrame macro="">
      <xdr:nvGraphicFramePr>
        <xdr:cNvPr id="8" name="Chart 7">
          <a:extLst>
            <a:ext uri="{FF2B5EF4-FFF2-40B4-BE49-F238E27FC236}">
              <a16:creationId xmlns:a16="http://schemas.microsoft.com/office/drawing/2014/main" id="{D3F5CF6D-CD6A-467B-9FD4-F184925C4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20</xdr:row>
      <xdr:rowOff>8467</xdr:rowOff>
    </xdr:from>
    <xdr:to>
      <xdr:col>16</xdr:col>
      <xdr:colOff>294392</xdr:colOff>
      <xdr:row>36</xdr:row>
      <xdr:rowOff>8467</xdr:rowOff>
    </xdr:to>
    <xdr:graphicFrame macro="">
      <xdr:nvGraphicFramePr>
        <xdr:cNvPr id="9" name="Chart 8">
          <a:extLst>
            <a:ext uri="{FF2B5EF4-FFF2-40B4-BE49-F238E27FC236}">
              <a16:creationId xmlns:a16="http://schemas.microsoft.com/office/drawing/2014/main" id="{FC277B2D-7AE4-4B43-8ECF-A957B1467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428624</xdr:colOff>
      <xdr:row>19</xdr:row>
      <xdr:rowOff>170392</xdr:rowOff>
    </xdr:from>
    <xdr:to>
      <xdr:col>21</xdr:col>
      <xdr:colOff>657224</xdr:colOff>
      <xdr:row>35</xdr:row>
      <xdr:rowOff>170392</xdr:rowOff>
    </xdr:to>
    <xdr:graphicFrame macro="">
      <xdr:nvGraphicFramePr>
        <xdr:cNvPr id="10" name="Chart 9">
          <a:extLst>
            <a:ext uri="{FF2B5EF4-FFF2-40B4-BE49-F238E27FC236}">
              <a16:creationId xmlns:a16="http://schemas.microsoft.com/office/drawing/2014/main" id="{32249A8E-C597-400C-8924-939E217C6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214471D4-48B3-4D04-A9CC-167BFF7DB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E9631FB9-8009-418D-8E94-A6FCDE519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59D421D0-405B-4BFD-8479-B82A8A2AF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79A43DD1-523F-44D0-9EB9-3F6535031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9DE1A33A-B601-4EFE-B7A6-845AFF894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28D4110C-F908-42A2-8A7A-3748B33BC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F58678B3-77E8-4857-BB07-EC19C032C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0BA413EC-7165-4312-A783-9BA053A05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E840237D-4A5B-4BE5-905B-89B6BC3BA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B3174704-653B-48FA-9A96-224EF0510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0AD85564-F91A-48D4-8E12-1E7752135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6C16072F-8446-4753-8595-708D9624F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8465BDC5-9E24-4370-A36F-10B5D7FF90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C26AF9A2-58E5-4E39-BAE4-C57EFF76D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02384583-B6B9-469B-8FB7-673F59098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2BAE5E16-486A-4BBF-8F96-8D2579A7DD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EC192BCE-00A5-4F6F-AB90-A17633A14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34E372A7-B150-42BE-911E-319907F07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043D3F8A-B3EF-4AAC-A767-F4C90B615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A6E70526-470F-41B1-ABF9-942D13840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22CD352E-1A12-4364-A960-B57D3D2CA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675CD-02FA-4B94-8496-69560B60628A}">
  <sheetPr>
    <tabColor theme="9"/>
  </sheetPr>
  <dimension ref="A1:M107"/>
  <sheetViews>
    <sheetView showGridLines="0" tabSelected="1" topLeftCell="A27" zoomScale="85" zoomScaleNormal="85" workbookViewId="0">
      <selection activeCell="D38" sqref="D38"/>
    </sheetView>
  </sheetViews>
  <sheetFormatPr defaultColWidth="0" defaultRowHeight="12.5" zeroHeight="1" x14ac:dyDescent="0.35"/>
  <cols>
    <col min="1" max="1" width="11.83203125" style="1" customWidth="1"/>
    <col min="2" max="2" width="17" style="1" customWidth="1"/>
    <col min="3" max="3" width="19.08203125" style="8" customWidth="1"/>
    <col min="4" max="8" width="15" style="1" customWidth="1"/>
    <col min="9" max="9" width="20" style="2" customWidth="1"/>
    <col min="10" max="13" width="9" style="1" customWidth="1"/>
    <col min="14" max="16384" width="9" style="1" hidden="1"/>
  </cols>
  <sheetData>
    <row r="1" spans="1:8" ht="25.4" customHeight="1" x14ac:dyDescent="0.35">
      <c r="C1" s="113" t="s">
        <v>23</v>
      </c>
      <c r="D1" s="113"/>
      <c r="E1" s="113"/>
      <c r="F1" s="113"/>
      <c r="G1" s="113"/>
      <c r="H1" s="113"/>
    </row>
    <row r="2" spans="1:8" ht="23.15" customHeight="1" x14ac:dyDescent="0.3">
      <c r="B2" s="3"/>
      <c r="C2" s="113"/>
      <c r="D2" s="113"/>
      <c r="E2" s="113"/>
      <c r="F2" s="113"/>
      <c r="G2" s="113"/>
      <c r="H2" s="113"/>
    </row>
    <row r="3" spans="1:8" ht="25.5" customHeight="1" thickBot="1" x14ac:dyDescent="0.35">
      <c r="A3" s="3"/>
      <c r="B3" s="3"/>
      <c r="C3" s="3"/>
      <c r="D3" s="4" t="s">
        <v>24</v>
      </c>
      <c r="E3" s="5"/>
      <c r="F3" s="5"/>
      <c r="G3" s="5"/>
      <c r="H3" s="5"/>
    </row>
    <row r="4" spans="1:8" ht="29.25" customHeight="1" x14ac:dyDescent="0.35">
      <c r="A4" s="95" t="s">
        <v>25</v>
      </c>
      <c r="B4" s="96"/>
      <c r="C4" s="96"/>
      <c r="D4" s="96"/>
      <c r="E4" s="96"/>
      <c r="F4" s="96"/>
      <c r="G4" s="96"/>
      <c r="H4" s="102"/>
    </row>
    <row r="5" spans="1:8" ht="36.75" customHeight="1" x14ac:dyDescent="0.35">
      <c r="A5" s="115" t="s">
        <v>26</v>
      </c>
      <c r="B5" s="115"/>
      <c r="C5" s="115"/>
      <c r="D5" s="115"/>
      <c r="E5" s="115"/>
      <c r="F5" s="115"/>
      <c r="G5" s="115"/>
      <c r="H5" s="115"/>
    </row>
    <row r="6" spans="1:8" ht="36.75" customHeight="1" x14ac:dyDescent="0.35">
      <c r="A6" s="115"/>
      <c r="B6" s="115"/>
      <c r="C6" s="115"/>
      <c r="D6" s="115"/>
      <c r="E6" s="115"/>
      <c r="F6" s="115"/>
      <c r="G6" s="115"/>
      <c r="H6" s="115"/>
    </row>
    <row r="7" spans="1:8" ht="36.75" customHeight="1" x14ac:dyDescent="0.35">
      <c r="A7" s="115"/>
      <c r="B7" s="115"/>
      <c r="C7" s="115"/>
      <c r="D7" s="115"/>
      <c r="E7" s="115"/>
      <c r="F7" s="115"/>
      <c r="G7" s="115"/>
      <c r="H7" s="115"/>
    </row>
    <row r="8" spans="1:8" ht="36.75" customHeight="1" x14ac:dyDescent="0.35">
      <c r="A8" s="115"/>
      <c r="B8" s="115"/>
      <c r="C8" s="115"/>
      <c r="D8" s="115"/>
      <c r="E8" s="115"/>
      <c r="F8" s="115"/>
      <c r="G8" s="115"/>
      <c r="H8" s="115"/>
    </row>
    <row r="9" spans="1:8" ht="36.75" customHeight="1" x14ac:dyDescent="0.35">
      <c r="A9" s="115"/>
      <c r="B9" s="115"/>
      <c r="C9" s="115"/>
      <c r="D9" s="115"/>
      <c r="E9" s="115"/>
      <c r="F9" s="115"/>
      <c r="G9" s="115"/>
      <c r="H9" s="115"/>
    </row>
    <row r="10" spans="1:8" ht="27.75" customHeight="1" thickBot="1" x14ac:dyDescent="0.4">
      <c r="A10" s="6"/>
      <c r="B10" s="6"/>
      <c r="C10" s="6"/>
      <c r="D10" s="6"/>
      <c r="E10" s="6"/>
      <c r="F10" s="6"/>
      <c r="G10" s="6"/>
      <c r="H10" s="6"/>
    </row>
    <row r="11" spans="1:8" ht="29.25" customHeight="1" x14ac:dyDescent="0.35">
      <c r="A11" s="95" t="s">
        <v>27</v>
      </c>
      <c r="B11" s="96"/>
      <c r="C11" s="96"/>
      <c r="D11" s="96"/>
      <c r="E11" s="96"/>
      <c r="F11" s="96"/>
      <c r="G11" s="96"/>
      <c r="H11" s="102"/>
    </row>
    <row r="12" spans="1:8" s="7" customFormat="1" ht="31.5" customHeight="1" x14ac:dyDescent="0.35">
      <c r="A12" s="114" t="s">
        <v>28</v>
      </c>
      <c r="B12" s="114"/>
      <c r="C12" s="114"/>
      <c r="D12" s="114"/>
      <c r="E12" s="114"/>
      <c r="F12" s="114"/>
      <c r="G12" s="114"/>
      <c r="H12" s="114"/>
    </row>
    <row r="13" spans="1:8" s="7" customFormat="1" ht="44.15" customHeight="1" x14ac:dyDescent="0.35">
      <c r="A13" s="103" t="s">
        <v>47</v>
      </c>
      <c r="B13" s="103"/>
      <c r="C13" s="103"/>
      <c r="D13" s="103"/>
      <c r="E13" s="103"/>
      <c r="F13" s="103"/>
      <c r="G13" s="103"/>
      <c r="H13" s="103"/>
    </row>
    <row r="14" spans="1:8" s="7" customFormat="1" ht="23.9" customHeight="1" x14ac:dyDescent="0.35">
      <c r="A14" s="103" t="s">
        <v>29</v>
      </c>
      <c r="B14" s="103"/>
      <c r="C14" s="103"/>
      <c r="D14" s="103"/>
      <c r="E14" s="103"/>
      <c r="F14" s="103"/>
      <c r="G14" s="103"/>
      <c r="H14" s="103"/>
    </row>
    <row r="15" spans="1:8" s="7" customFormat="1" ht="35.9" customHeight="1" x14ac:dyDescent="0.35">
      <c r="A15" s="103" t="s">
        <v>30</v>
      </c>
      <c r="B15" s="103"/>
      <c r="C15" s="103"/>
      <c r="D15" s="103"/>
      <c r="E15" s="103"/>
      <c r="F15" s="103"/>
      <c r="G15" s="103"/>
      <c r="H15" s="103"/>
    </row>
    <row r="16" spans="1:8" s="7" customFormat="1" ht="21.65" customHeight="1" x14ac:dyDescent="0.35">
      <c r="A16" s="103" t="s">
        <v>31</v>
      </c>
      <c r="B16" s="103"/>
      <c r="C16" s="103"/>
      <c r="D16" s="103"/>
      <c r="E16" s="103"/>
      <c r="F16" s="103"/>
      <c r="G16" s="103"/>
      <c r="H16" s="103"/>
    </row>
    <row r="17" spans="1:9" s="7" customFormat="1" ht="33.65" customHeight="1" x14ac:dyDescent="0.35">
      <c r="A17" s="103" t="s">
        <v>32</v>
      </c>
      <c r="B17" s="103"/>
      <c r="C17" s="103"/>
      <c r="D17" s="103"/>
      <c r="E17" s="103"/>
      <c r="F17" s="103"/>
      <c r="G17" s="103"/>
      <c r="H17" s="103"/>
    </row>
    <row r="18" spans="1:9" s="7" customFormat="1" ht="19.399999999999999" customHeight="1" x14ac:dyDescent="0.35">
      <c r="A18" s="103" t="s">
        <v>33</v>
      </c>
      <c r="B18" s="103"/>
      <c r="C18" s="103"/>
      <c r="D18" s="103"/>
      <c r="E18" s="103"/>
      <c r="F18" s="103"/>
      <c r="G18" s="103"/>
      <c r="H18" s="103"/>
    </row>
    <row r="19" spans="1:9" s="7" customFormat="1" ht="25.4" customHeight="1" x14ac:dyDescent="0.35">
      <c r="A19" s="109" t="s">
        <v>34</v>
      </c>
      <c r="B19" s="109"/>
      <c r="C19" s="109"/>
      <c r="D19" s="109"/>
      <c r="E19" s="109"/>
      <c r="F19" s="109"/>
      <c r="G19" s="109"/>
      <c r="H19" s="109"/>
    </row>
    <row r="20" spans="1:9" ht="21" customHeight="1" thickBot="1" x14ac:dyDescent="0.4"/>
    <row r="21" spans="1:9" ht="30.75" customHeight="1" thickBot="1" x14ac:dyDescent="0.4">
      <c r="A21" s="95" t="s">
        <v>35</v>
      </c>
      <c r="B21" s="96"/>
      <c r="C21" s="96"/>
      <c r="D21" s="96"/>
      <c r="E21" s="96"/>
      <c r="F21" s="96"/>
      <c r="G21" s="96"/>
      <c r="H21" s="102"/>
    </row>
    <row r="22" spans="1:9" ht="30.75" customHeight="1" thickTop="1" thickBot="1" x14ac:dyDescent="0.4">
      <c r="A22" s="110" t="s">
        <v>36</v>
      </c>
      <c r="B22" s="110"/>
      <c r="C22" s="110"/>
      <c r="D22" s="110"/>
      <c r="E22" s="110"/>
      <c r="F22" s="111"/>
      <c r="G22" s="112"/>
      <c r="H22" s="112"/>
      <c r="I22" s="9"/>
    </row>
    <row r="23" spans="1:9" ht="30.75" customHeight="1" thickTop="1" thickBot="1" x14ac:dyDescent="0.4">
      <c r="A23" s="110" t="s">
        <v>37</v>
      </c>
      <c r="B23" s="110"/>
      <c r="C23" s="110"/>
      <c r="D23" s="110"/>
      <c r="E23" s="110"/>
      <c r="F23" s="111"/>
      <c r="G23" s="112"/>
      <c r="H23" s="112"/>
      <c r="I23" s="9"/>
    </row>
    <row r="24" spans="1:9" ht="30.75" customHeight="1" thickTop="1" thickBot="1" x14ac:dyDescent="0.4">
      <c r="A24" s="110" t="s">
        <v>38</v>
      </c>
      <c r="B24" s="110"/>
      <c r="C24" s="110"/>
      <c r="D24" s="110"/>
      <c r="E24" s="110"/>
      <c r="F24" s="111"/>
      <c r="G24" s="112"/>
      <c r="H24" s="112"/>
    </row>
    <row r="25" spans="1:9" ht="30.75" customHeight="1" thickTop="1" thickBot="1" x14ac:dyDescent="0.4">
      <c r="A25" s="110" t="s">
        <v>39</v>
      </c>
      <c r="B25" s="110"/>
      <c r="C25" s="110"/>
      <c r="D25" s="110"/>
      <c r="E25" s="110"/>
      <c r="F25" s="111"/>
      <c r="G25" s="112"/>
      <c r="H25" s="112"/>
    </row>
    <row r="26" spans="1:9" ht="30.75" customHeight="1" thickTop="1" thickBot="1" x14ac:dyDescent="0.4">
      <c r="A26" s="110" t="s">
        <v>40</v>
      </c>
      <c r="B26" s="110"/>
      <c r="C26" s="110"/>
      <c r="D26" s="110"/>
      <c r="E26" s="110"/>
      <c r="F26" s="111"/>
      <c r="G26" s="112"/>
      <c r="H26" s="112"/>
    </row>
    <row r="27" spans="1:9" ht="30.75" customHeight="1" thickTop="1" thickBot="1" x14ac:dyDescent="0.4">
      <c r="A27" s="110" t="s">
        <v>41</v>
      </c>
      <c r="B27" s="110"/>
      <c r="C27" s="110"/>
      <c r="D27" s="110"/>
      <c r="E27" s="110"/>
      <c r="F27" s="111"/>
      <c r="G27" s="112"/>
      <c r="H27" s="112"/>
    </row>
    <row r="28" spans="1:9" ht="30.75" customHeight="1" thickTop="1" thickBot="1" x14ac:dyDescent="0.4"/>
    <row r="29" spans="1:9" ht="30.75" customHeight="1" x14ac:dyDescent="0.35">
      <c r="A29" s="95" t="s">
        <v>42</v>
      </c>
      <c r="B29" s="96"/>
      <c r="C29" s="96"/>
      <c r="D29" s="96"/>
      <c r="E29" s="96"/>
      <c r="F29" s="96"/>
      <c r="G29" s="96"/>
      <c r="H29" s="102"/>
    </row>
    <row r="30" spans="1:9" ht="30.75" customHeight="1" thickBot="1" x14ac:dyDescent="0.4">
      <c r="A30" s="107" t="s">
        <v>43</v>
      </c>
      <c r="B30" s="116"/>
      <c r="C30" s="116"/>
      <c r="D30" s="116"/>
      <c r="E30" s="116"/>
      <c r="F30" s="116"/>
      <c r="G30" s="117"/>
      <c r="H30" s="118"/>
    </row>
    <row r="31" spans="1:9" ht="30.75" customHeight="1" thickTop="1" thickBot="1" x14ac:dyDescent="0.4">
      <c r="A31" s="106" t="s">
        <v>44</v>
      </c>
      <c r="B31" s="106"/>
      <c r="C31" s="106"/>
      <c r="D31" s="106"/>
      <c r="E31" s="106"/>
      <c r="F31" s="107"/>
      <c r="G31" s="104"/>
      <c r="H31" s="104"/>
    </row>
    <row r="32" spans="1:9" ht="30.75" customHeight="1" thickTop="1" thickBot="1" x14ac:dyDescent="0.4">
      <c r="A32" s="106" t="s">
        <v>45</v>
      </c>
      <c r="B32" s="106"/>
      <c r="C32" s="106"/>
      <c r="D32" s="106"/>
      <c r="E32" s="106"/>
      <c r="F32" s="107"/>
      <c r="G32" s="104"/>
      <c r="H32" s="104"/>
    </row>
    <row r="33" spans="1:13" ht="30.75" customHeight="1" thickTop="1" x14ac:dyDescent="0.35">
      <c r="A33" s="106" t="s">
        <v>46</v>
      </c>
      <c r="B33" s="106"/>
      <c r="C33" s="106"/>
      <c r="D33" s="106"/>
      <c r="E33" s="106"/>
      <c r="F33" s="106"/>
      <c r="G33" s="108">
        <f>ROUND((G32-G31)/30,0)</f>
        <v>0</v>
      </c>
      <c r="H33" s="108"/>
      <c r="I33" s="9"/>
    </row>
    <row r="34" spans="1:13" ht="20.25" customHeight="1" thickBot="1" x14ac:dyDescent="0.4"/>
    <row r="35" spans="1:13" ht="27" customHeight="1" x14ac:dyDescent="0.35">
      <c r="A35" s="95" t="s">
        <v>48</v>
      </c>
      <c r="B35" s="96"/>
      <c r="C35" s="96"/>
      <c r="D35" s="100" t="s">
        <v>49</v>
      </c>
      <c r="E35" s="100"/>
      <c r="F35" s="100"/>
      <c r="G35" s="100"/>
      <c r="H35" s="10" t="s">
        <v>50</v>
      </c>
    </row>
    <row r="36" spans="1:13" ht="38.9" customHeight="1" x14ac:dyDescent="0.35">
      <c r="A36" s="94" t="s">
        <v>69</v>
      </c>
      <c r="B36" s="94"/>
      <c r="C36" s="94"/>
      <c r="D36" s="94"/>
      <c r="E36" s="94"/>
      <c r="F36" s="94"/>
      <c r="G36" s="94"/>
      <c r="H36" s="94"/>
    </row>
    <row r="37" spans="1:13" ht="39" customHeight="1" thickBot="1" x14ac:dyDescent="0.4">
      <c r="C37" s="11"/>
      <c r="D37" s="12" t="s">
        <v>51</v>
      </c>
      <c r="E37" s="13" t="s">
        <v>52</v>
      </c>
      <c r="F37" s="14" t="s">
        <v>53</v>
      </c>
      <c r="G37" s="15" t="s">
        <v>151</v>
      </c>
      <c r="H37" s="16" t="s">
        <v>0</v>
      </c>
    </row>
    <row r="38" spans="1:13" ht="28.75" customHeight="1" thickTop="1" thickBot="1" x14ac:dyDescent="0.4">
      <c r="B38" s="97" t="s">
        <v>55</v>
      </c>
      <c r="C38" s="97"/>
      <c r="D38" s="83"/>
      <c r="E38" s="84"/>
      <c r="F38" s="85"/>
      <c r="G38" s="86"/>
      <c r="H38" s="17">
        <f>SUM(D38:G38)</f>
        <v>0</v>
      </c>
      <c r="I38" s="93"/>
      <c r="J38" s="93"/>
      <c r="K38" s="93"/>
      <c r="L38" s="93"/>
      <c r="M38" s="93"/>
    </row>
    <row r="39" spans="1:13" ht="21.65" customHeight="1" thickTop="1" thickBot="1" x14ac:dyDescent="0.4">
      <c r="B39" s="98" t="s">
        <v>56</v>
      </c>
      <c r="C39" s="98"/>
      <c r="D39" s="98"/>
      <c r="E39" s="98"/>
      <c r="F39" s="18"/>
      <c r="G39" s="18"/>
      <c r="H39" s="19"/>
      <c r="I39" s="9"/>
    </row>
    <row r="40" spans="1:13" ht="28.75" customHeight="1" thickTop="1" thickBot="1" x14ac:dyDescent="0.4">
      <c r="B40" s="97" t="s">
        <v>57</v>
      </c>
      <c r="C40" s="97"/>
      <c r="D40" s="83"/>
      <c r="E40" s="84"/>
      <c r="F40" s="85"/>
      <c r="G40" s="86"/>
      <c r="H40" s="17">
        <f>SUM(D40:G40)</f>
        <v>0</v>
      </c>
      <c r="I40" s="93"/>
      <c r="J40" s="93"/>
      <c r="K40" s="93"/>
      <c r="L40" s="93"/>
      <c r="M40" s="93"/>
    </row>
    <row r="41" spans="1:13" ht="21.65" customHeight="1" thickTop="1" thickBot="1" x14ac:dyDescent="0.4">
      <c r="A41" s="18"/>
      <c r="B41" s="98" t="s">
        <v>58</v>
      </c>
      <c r="C41" s="98"/>
      <c r="D41" s="98"/>
      <c r="E41" s="98"/>
      <c r="F41" s="99"/>
      <c r="G41" s="99"/>
      <c r="H41" s="99"/>
      <c r="I41" s="9"/>
    </row>
    <row r="42" spans="1:13" ht="28.75" customHeight="1" thickTop="1" thickBot="1" x14ac:dyDescent="0.4">
      <c r="A42" s="20"/>
      <c r="B42" s="97" t="s">
        <v>59</v>
      </c>
      <c r="C42" s="97"/>
      <c r="D42" s="83"/>
      <c r="E42" s="84"/>
      <c r="F42" s="85"/>
      <c r="G42" s="86"/>
      <c r="H42" s="17">
        <f>SUM(D42:G42)</f>
        <v>0</v>
      </c>
      <c r="I42" s="93"/>
      <c r="J42" s="93"/>
      <c r="K42" s="93"/>
      <c r="L42" s="93"/>
      <c r="M42" s="93"/>
    </row>
    <row r="43" spans="1:13" ht="21.65" customHeight="1" thickTop="1" thickBot="1" x14ac:dyDescent="0.4">
      <c r="A43" s="18"/>
      <c r="B43" s="98" t="s">
        <v>60</v>
      </c>
      <c r="C43" s="98"/>
      <c r="D43" s="98"/>
      <c r="E43" s="98"/>
      <c r="F43" s="99"/>
      <c r="G43" s="99"/>
      <c r="H43" s="99"/>
      <c r="I43" s="9"/>
    </row>
    <row r="44" spans="1:13" ht="28.75" customHeight="1" thickTop="1" thickBot="1" x14ac:dyDescent="0.4">
      <c r="A44" s="20"/>
      <c r="B44" s="97" t="s">
        <v>61</v>
      </c>
      <c r="C44" s="97"/>
      <c r="D44" s="83"/>
      <c r="E44" s="84"/>
      <c r="F44" s="85"/>
      <c r="G44" s="86"/>
      <c r="H44" s="17">
        <f>SUM(D44:G44)</f>
        <v>0</v>
      </c>
      <c r="I44" s="93"/>
      <c r="J44" s="93"/>
      <c r="K44" s="93"/>
      <c r="L44" s="93"/>
      <c r="M44" s="93"/>
    </row>
    <row r="45" spans="1:13" ht="21.65" customHeight="1" thickTop="1" thickBot="1" x14ac:dyDescent="0.4">
      <c r="A45" s="18"/>
      <c r="B45" s="98" t="s">
        <v>62</v>
      </c>
      <c r="C45" s="98"/>
      <c r="D45" s="98"/>
      <c r="E45" s="98"/>
      <c r="F45" s="99"/>
      <c r="G45" s="99"/>
      <c r="H45" s="99"/>
      <c r="I45" s="9"/>
    </row>
    <row r="46" spans="1:13" ht="28.75" customHeight="1" thickTop="1" thickBot="1" x14ac:dyDescent="0.4">
      <c r="A46" s="20"/>
      <c r="B46" s="97" t="s">
        <v>63</v>
      </c>
      <c r="C46" s="97"/>
      <c r="D46" s="83"/>
      <c r="E46" s="84"/>
      <c r="F46" s="85"/>
      <c r="G46" s="86"/>
      <c r="H46" s="17">
        <f>SUM(D46:G46)</f>
        <v>0</v>
      </c>
      <c r="I46" s="93"/>
      <c r="J46" s="93"/>
      <c r="K46" s="93"/>
      <c r="L46" s="93"/>
      <c r="M46" s="93"/>
    </row>
    <row r="47" spans="1:13" ht="21.65" customHeight="1" thickTop="1" thickBot="1" x14ac:dyDescent="0.4">
      <c r="A47" s="18"/>
      <c r="B47" s="98" t="s">
        <v>64</v>
      </c>
      <c r="C47" s="98"/>
      <c r="D47" s="98"/>
      <c r="E47" s="98"/>
      <c r="F47" s="99"/>
      <c r="G47" s="99"/>
      <c r="H47" s="99"/>
      <c r="I47" s="9"/>
    </row>
    <row r="48" spans="1:13" ht="28.75" customHeight="1" thickTop="1" thickBot="1" x14ac:dyDescent="0.4">
      <c r="A48" s="20"/>
      <c r="B48" s="97" t="s">
        <v>65</v>
      </c>
      <c r="C48" s="97"/>
      <c r="D48" s="83"/>
      <c r="E48" s="84"/>
      <c r="F48" s="85"/>
      <c r="G48" s="86"/>
      <c r="H48" s="17">
        <f>SUM(D48:G48)</f>
        <v>0</v>
      </c>
      <c r="I48" s="93"/>
      <c r="J48" s="93"/>
      <c r="K48" s="93"/>
      <c r="L48" s="93"/>
      <c r="M48" s="93"/>
    </row>
    <row r="49" spans="1:13" ht="21.65" customHeight="1" thickTop="1" thickBot="1" x14ac:dyDescent="0.4">
      <c r="A49" s="18"/>
      <c r="B49" s="98" t="s">
        <v>66</v>
      </c>
      <c r="C49" s="98"/>
      <c r="D49" s="98"/>
      <c r="E49" s="98"/>
      <c r="F49" s="99"/>
      <c r="G49" s="99"/>
      <c r="H49" s="99"/>
      <c r="I49" s="9"/>
    </row>
    <row r="50" spans="1:13" ht="28.75" customHeight="1" thickTop="1" thickBot="1" x14ac:dyDescent="0.4">
      <c r="A50" s="20"/>
      <c r="B50" s="97" t="s">
        <v>67</v>
      </c>
      <c r="C50" s="97"/>
      <c r="D50" s="83"/>
      <c r="E50" s="84"/>
      <c r="F50" s="85"/>
      <c r="G50" s="86"/>
      <c r="H50" s="17">
        <f>SUM(D50:G50)</f>
        <v>0</v>
      </c>
      <c r="I50" s="93"/>
      <c r="J50" s="93"/>
      <c r="K50" s="93"/>
      <c r="L50" s="93"/>
      <c r="M50" s="93"/>
    </row>
    <row r="51" spans="1:13" ht="21.65" customHeight="1" thickTop="1" x14ac:dyDescent="0.35">
      <c r="A51" s="18"/>
      <c r="B51" s="98" t="s">
        <v>68</v>
      </c>
      <c r="C51" s="101"/>
      <c r="D51" s="101"/>
      <c r="E51" s="101"/>
      <c r="F51" s="99"/>
      <c r="G51" s="99"/>
      <c r="H51" s="99"/>
    </row>
    <row r="52" spans="1:13" ht="13" thickBot="1" x14ac:dyDescent="0.4">
      <c r="B52" s="105"/>
      <c r="C52" s="105"/>
    </row>
    <row r="53" spans="1:13" ht="28.5" customHeight="1" x14ac:dyDescent="0.35">
      <c r="A53" s="95" t="s">
        <v>70</v>
      </c>
      <c r="B53" s="96"/>
      <c r="C53" s="96"/>
      <c r="D53" s="100" t="s">
        <v>49</v>
      </c>
      <c r="E53" s="100"/>
      <c r="F53" s="100"/>
      <c r="G53" s="100"/>
      <c r="H53" s="10" t="s">
        <v>50</v>
      </c>
    </row>
    <row r="54" spans="1:13" ht="35.25" customHeight="1" x14ac:dyDescent="0.35">
      <c r="A54" s="94" t="s">
        <v>71</v>
      </c>
      <c r="B54" s="94"/>
      <c r="C54" s="94"/>
      <c r="D54" s="94"/>
      <c r="E54" s="94"/>
      <c r="F54" s="94"/>
      <c r="G54" s="94"/>
      <c r="H54" s="94"/>
    </row>
    <row r="55" spans="1:13" ht="33.5" thickBot="1" x14ac:dyDescent="0.4">
      <c r="C55" s="11"/>
      <c r="D55" s="12" t="s">
        <v>51</v>
      </c>
      <c r="E55" s="13" t="s">
        <v>52</v>
      </c>
      <c r="F55" s="14" t="s">
        <v>53</v>
      </c>
      <c r="G55" s="15" t="s">
        <v>54</v>
      </c>
      <c r="H55" s="16" t="s">
        <v>0</v>
      </c>
    </row>
    <row r="56" spans="1:13" ht="28.75" customHeight="1" thickTop="1" thickBot="1" x14ac:dyDescent="0.4">
      <c r="B56" s="97" t="s">
        <v>55</v>
      </c>
      <c r="C56" s="97"/>
      <c r="D56" s="83"/>
      <c r="E56" s="84"/>
      <c r="F56" s="85"/>
      <c r="G56" s="86"/>
      <c r="H56" s="17">
        <f>SUM(D56:G56)</f>
        <v>0</v>
      </c>
      <c r="I56" s="93"/>
      <c r="J56" s="93"/>
      <c r="K56" s="93"/>
      <c r="L56" s="93"/>
      <c r="M56" s="93"/>
    </row>
    <row r="57" spans="1:13" s="21" customFormat="1" ht="21.65" customHeight="1" thickTop="1" thickBot="1" x14ac:dyDescent="0.4">
      <c r="B57" s="98" t="s">
        <v>56</v>
      </c>
      <c r="C57" s="98"/>
      <c r="D57" s="98"/>
      <c r="E57" s="98"/>
      <c r="F57" s="98"/>
      <c r="G57" s="98"/>
      <c r="H57" s="98"/>
      <c r="I57" s="22"/>
    </row>
    <row r="58" spans="1:13" ht="28.75" customHeight="1" thickTop="1" thickBot="1" x14ac:dyDescent="0.4">
      <c r="B58" s="97" t="s">
        <v>57</v>
      </c>
      <c r="C58" s="97"/>
      <c r="D58" s="83"/>
      <c r="E58" s="84"/>
      <c r="F58" s="85"/>
      <c r="G58" s="86"/>
      <c r="H58" s="17">
        <f>SUM(D58:G58)</f>
        <v>0</v>
      </c>
      <c r="I58" s="93"/>
      <c r="J58" s="93"/>
      <c r="K58" s="93"/>
      <c r="L58" s="93"/>
      <c r="M58" s="93"/>
    </row>
    <row r="59" spans="1:13" s="21" customFormat="1" ht="21.65" customHeight="1" thickTop="1" thickBot="1" x14ac:dyDescent="0.4">
      <c r="A59" s="23"/>
      <c r="B59" s="98" t="s">
        <v>58</v>
      </c>
      <c r="C59" s="98"/>
      <c r="D59" s="98"/>
      <c r="E59" s="98"/>
      <c r="F59" s="98"/>
      <c r="G59" s="98"/>
      <c r="H59" s="98"/>
      <c r="I59" s="22"/>
    </row>
    <row r="60" spans="1:13" ht="28.75" customHeight="1" thickTop="1" thickBot="1" x14ac:dyDescent="0.4">
      <c r="A60" s="20"/>
      <c r="B60" s="97" t="s">
        <v>59</v>
      </c>
      <c r="C60" s="97"/>
      <c r="D60" s="83"/>
      <c r="E60" s="84"/>
      <c r="F60" s="85"/>
      <c r="G60" s="86"/>
      <c r="H60" s="17">
        <f>SUM(D60:G60)</f>
        <v>0</v>
      </c>
      <c r="I60" s="93"/>
      <c r="J60" s="93"/>
      <c r="K60" s="93"/>
      <c r="L60" s="93"/>
      <c r="M60" s="93"/>
    </row>
    <row r="61" spans="1:13" s="21" customFormat="1" ht="21.65" customHeight="1" thickTop="1" thickBot="1" x14ac:dyDescent="0.4">
      <c r="A61" s="23"/>
      <c r="B61" s="98" t="s">
        <v>60</v>
      </c>
      <c r="C61" s="98"/>
      <c r="D61" s="98"/>
      <c r="E61" s="98"/>
      <c r="F61" s="98"/>
      <c r="G61" s="98"/>
      <c r="H61" s="98"/>
      <c r="I61" s="22"/>
    </row>
    <row r="62" spans="1:13" ht="28.75" customHeight="1" thickTop="1" thickBot="1" x14ac:dyDescent="0.4">
      <c r="A62" s="20"/>
      <c r="B62" s="97" t="s">
        <v>61</v>
      </c>
      <c r="C62" s="97"/>
      <c r="D62" s="83"/>
      <c r="E62" s="84"/>
      <c r="F62" s="85"/>
      <c r="G62" s="86"/>
      <c r="H62" s="17">
        <f>SUM(D62:G62)</f>
        <v>0</v>
      </c>
      <c r="I62" s="93"/>
      <c r="J62" s="93"/>
      <c r="K62" s="93"/>
      <c r="L62" s="93"/>
      <c r="M62" s="93"/>
    </row>
    <row r="63" spans="1:13" s="21" customFormat="1" ht="21.65" customHeight="1" thickTop="1" thickBot="1" x14ac:dyDescent="0.4">
      <c r="A63" s="23"/>
      <c r="B63" s="98" t="s">
        <v>62</v>
      </c>
      <c r="C63" s="98"/>
      <c r="D63" s="98"/>
      <c r="E63" s="98"/>
      <c r="F63" s="98"/>
      <c r="G63" s="98"/>
      <c r="H63" s="98"/>
      <c r="I63" s="22"/>
    </row>
    <row r="64" spans="1:13" ht="28.75" customHeight="1" thickTop="1" thickBot="1" x14ac:dyDescent="0.4">
      <c r="A64" s="20"/>
      <c r="B64" s="97" t="s">
        <v>63</v>
      </c>
      <c r="C64" s="97"/>
      <c r="D64" s="83"/>
      <c r="E64" s="84"/>
      <c r="F64" s="85"/>
      <c r="G64" s="86"/>
      <c r="H64" s="17">
        <f>SUM(D64:G64)</f>
        <v>0</v>
      </c>
      <c r="I64" s="93"/>
      <c r="J64" s="93"/>
      <c r="K64" s="93"/>
      <c r="L64" s="93"/>
      <c r="M64" s="93"/>
    </row>
    <row r="65" spans="1:13" s="21" customFormat="1" ht="21.65" customHeight="1" thickTop="1" thickBot="1" x14ac:dyDescent="0.4">
      <c r="A65" s="23"/>
      <c r="B65" s="98" t="s">
        <v>64</v>
      </c>
      <c r="C65" s="98"/>
      <c r="D65" s="98"/>
      <c r="E65" s="98"/>
      <c r="F65" s="98"/>
      <c r="G65" s="98"/>
      <c r="H65" s="98"/>
      <c r="I65" s="22"/>
    </row>
    <row r="66" spans="1:13" ht="28.75" customHeight="1" thickTop="1" thickBot="1" x14ac:dyDescent="0.4">
      <c r="A66" s="20"/>
      <c r="B66" s="97" t="s">
        <v>65</v>
      </c>
      <c r="C66" s="97"/>
      <c r="D66" s="83"/>
      <c r="E66" s="84"/>
      <c r="F66" s="85"/>
      <c r="G66" s="86"/>
      <c r="H66" s="17">
        <f>SUM(D66:G66)</f>
        <v>0</v>
      </c>
      <c r="I66" s="93"/>
      <c r="J66" s="93"/>
      <c r="K66" s="93"/>
      <c r="L66" s="93"/>
      <c r="M66" s="93"/>
    </row>
    <row r="67" spans="1:13" s="21" customFormat="1" ht="21.65" customHeight="1" thickTop="1" thickBot="1" x14ac:dyDescent="0.4">
      <c r="A67" s="23"/>
      <c r="B67" s="98" t="s">
        <v>66</v>
      </c>
      <c r="C67" s="98"/>
      <c r="D67" s="98"/>
      <c r="E67" s="98"/>
      <c r="F67" s="98"/>
      <c r="G67" s="98"/>
      <c r="H67" s="98"/>
      <c r="I67" s="22"/>
    </row>
    <row r="68" spans="1:13" ht="28.75" customHeight="1" thickTop="1" thickBot="1" x14ac:dyDescent="0.4">
      <c r="A68" s="20"/>
      <c r="B68" s="97" t="s">
        <v>67</v>
      </c>
      <c r="C68" s="97"/>
      <c r="D68" s="83"/>
      <c r="E68" s="84"/>
      <c r="F68" s="85"/>
      <c r="G68" s="86"/>
      <c r="H68" s="17">
        <f>SUM(D68:G68)</f>
        <v>0</v>
      </c>
      <c r="I68" s="93"/>
      <c r="J68" s="93"/>
      <c r="K68" s="93"/>
      <c r="L68" s="93"/>
      <c r="M68" s="93"/>
    </row>
    <row r="69" spans="1:13" s="21" customFormat="1" ht="21.65" customHeight="1" thickTop="1" x14ac:dyDescent="0.35">
      <c r="A69" s="23"/>
      <c r="B69" s="98" t="s">
        <v>68</v>
      </c>
      <c r="C69" s="101"/>
      <c r="D69" s="101"/>
      <c r="E69" s="101"/>
      <c r="F69" s="98"/>
      <c r="G69" s="98"/>
      <c r="H69" s="98"/>
    </row>
    <row r="70" spans="1:13" ht="34.4" customHeight="1" thickBot="1" x14ac:dyDescent="0.4"/>
    <row r="71" spans="1:13" ht="30" customHeight="1" x14ac:dyDescent="0.35">
      <c r="A71" s="95" t="s">
        <v>72</v>
      </c>
      <c r="B71" s="96"/>
      <c r="C71" s="96"/>
      <c r="D71" s="100" t="s">
        <v>49</v>
      </c>
      <c r="E71" s="100"/>
      <c r="F71" s="100"/>
      <c r="G71" s="100"/>
      <c r="H71" s="10" t="s">
        <v>50</v>
      </c>
    </row>
    <row r="72" spans="1:13" ht="35.25" customHeight="1" x14ac:dyDescent="0.35">
      <c r="A72" s="94" t="s">
        <v>73</v>
      </c>
      <c r="B72" s="94"/>
      <c r="C72" s="94"/>
      <c r="D72" s="94"/>
      <c r="E72" s="94"/>
      <c r="F72" s="94"/>
      <c r="G72" s="94"/>
      <c r="H72" s="94"/>
    </row>
    <row r="73" spans="1:13" ht="33.5" thickBot="1" x14ac:dyDescent="0.4">
      <c r="C73" s="11"/>
      <c r="D73" s="12" t="s">
        <v>51</v>
      </c>
      <c r="E73" s="13" t="s">
        <v>52</v>
      </c>
      <c r="F73" s="14" t="s">
        <v>53</v>
      </c>
      <c r="G73" s="15" t="s">
        <v>54</v>
      </c>
      <c r="H73" s="16" t="s">
        <v>0</v>
      </c>
    </row>
    <row r="74" spans="1:13" ht="28.75" customHeight="1" thickTop="1" thickBot="1" x14ac:dyDescent="0.4">
      <c r="B74" s="97" t="s">
        <v>55</v>
      </c>
      <c r="C74" s="97"/>
      <c r="D74" s="83"/>
      <c r="E74" s="84"/>
      <c r="F74" s="85"/>
      <c r="G74" s="86"/>
      <c r="H74" s="17">
        <f>SUM(D74:G74)</f>
        <v>0</v>
      </c>
      <c r="I74" s="93"/>
      <c r="J74" s="93"/>
      <c r="K74" s="93"/>
      <c r="L74" s="93"/>
      <c r="M74" s="93"/>
    </row>
    <row r="75" spans="1:13" s="21" customFormat="1" ht="21.65" customHeight="1" thickTop="1" thickBot="1" x14ac:dyDescent="0.4">
      <c r="B75" s="98" t="s">
        <v>56</v>
      </c>
      <c r="C75" s="98"/>
      <c r="D75" s="98"/>
      <c r="E75" s="98"/>
      <c r="F75" s="98"/>
      <c r="G75" s="98"/>
      <c r="H75" s="98"/>
      <c r="I75" s="22"/>
    </row>
    <row r="76" spans="1:13" ht="28.75" customHeight="1" thickTop="1" thickBot="1" x14ac:dyDescent="0.4">
      <c r="B76" s="97" t="s">
        <v>57</v>
      </c>
      <c r="C76" s="97"/>
      <c r="D76" s="83"/>
      <c r="E76" s="84"/>
      <c r="F76" s="85"/>
      <c r="G76" s="86"/>
      <c r="H76" s="17">
        <f>SUM(D76:G76)</f>
        <v>0</v>
      </c>
      <c r="I76" s="93"/>
      <c r="J76" s="93"/>
      <c r="K76" s="93"/>
      <c r="L76" s="93"/>
      <c r="M76" s="93"/>
    </row>
    <row r="77" spans="1:13" s="21" customFormat="1" ht="21.65" customHeight="1" thickTop="1" thickBot="1" x14ac:dyDescent="0.4">
      <c r="A77" s="23"/>
      <c r="B77" s="98" t="s">
        <v>58</v>
      </c>
      <c r="C77" s="98"/>
      <c r="D77" s="98"/>
      <c r="E77" s="98"/>
      <c r="F77" s="98"/>
      <c r="G77" s="98"/>
      <c r="H77" s="98"/>
      <c r="I77" s="22"/>
    </row>
    <row r="78" spans="1:13" ht="28.75" customHeight="1" thickTop="1" thickBot="1" x14ac:dyDescent="0.4">
      <c r="A78" s="20"/>
      <c r="B78" s="97" t="s">
        <v>59</v>
      </c>
      <c r="C78" s="97"/>
      <c r="D78" s="83"/>
      <c r="E78" s="84"/>
      <c r="F78" s="85"/>
      <c r="G78" s="86"/>
      <c r="H78" s="17">
        <f>SUM(D78:G78)</f>
        <v>0</v>
      </c>
      <c r="I78" s="93"/>
      <c r="J78" s="93"/>
      <c r="K78" s="93"/>
      <c r="L78" s="93"/>
      <c r="M78" s="93"/>
    </row>
    <row r="79" spans="1:13" s="21" customFormat="1" ht="21.65" customHeight="1" thickTop="1" thickBot="1" x14ac:dyDescent="0.4">
      <c r="A79" s="23"/>
      <c r="B79" s="98" t="s">
        <v>60</v>
      </c>
      <c r="C79" s="98"/>
      <c r="D79" s="98"/>
      <c r="E79" s="98"/>
      <c r="F79" s="98"/>
      <c r="G79" s="98"/>
      <c r="H79" s="98"/>
      <c r="I79" s="22"/>
    </row>
    <row r="80" spans="1:13" ht="28.75" customHeight="1" thickTop="1" thickBot="1" x14ac:dyDescent="0.4">
      <c r="A80" s="20"/>
      <c r="B80" s="97" t="s">
        <v>61</v>
      </c>
      <c r="C80" s="97"/>
      <c r="D80" s="83"/>
      <c r="E80" s="84"/>
      <c r="F80" s="85"/>
      <c r="G80" s="86"/>
      <c r="H80" s="17">
        <f>SUM(D80:G80)</f>
        <v>0</v>
      </c>
      <c r="I80" s="93"/>
      <c r="J80" s="93"/>
      <c r="K80" s="93"/>
      <c r="L80" s="93"/>
      <c r="M80" s="93"/>
    </row>
    <row r="81" spans="1:13" s="21" customFormat="1" ht="21.65" customHeight="1" thickTop="1" thickBot="1" x14ac:dyDescent="0.4">
      <c r="A81" s="23"/>
      <c r="B81" s="98" t="s">
        <v>62</v>
      </c>
      <c r="C81" s="98"/>
      <c r="D81" s="98"/>
      <c r="E81" s="98"/>
      <c r="F81" s="98"/>
      <c r="G81" s="98"/>
      <c r="H81" s="98"/>
      <c r="I81" s="22"/>
    </row>
    <row r="82" spans="1:13" ht="28.75" customHeight="1" thickTop="1" thickBot="1" x14ac:dyDescent="0.4">
      <c r="A82" s="20"/>
      <c r="B82" s="97" t="s">
        <v>63</v>
      </c>
      <c r="C82" s="97"/>
      <c r="D82" s="83"/>
      <c r="E82" s="84"/>
      <c r="F82" s="85"/>
      <c r="G82" s="86"/>
      <c r="H82" s="17">
        <f>SUM(D82:G82)</f>
        <v>0</v>
      </c>
      <c r="I82" s="93"/>
      <c r="J82" s="93"/>
      <c r="K82" s="93"/>
      <c r="L82" s="93"/>
      <c r="M82" s="93"/>
    </row>
    <row r="83" spans="1:13" s="21" customFormat="1" ht="21.65" customHeight="1" thickTop="1" thickBot="1" x14ac:dyDescent="0.4">
      <c r="A83" s="23"/>
      <c r="B83" s="98" t="s">
        <v>64</v>
      </c>
      <c r="C83" s="98"/>
      <c r="D83" s="98"/>
      <c r="E83" s="98"/>
      <c r="F83" s="98"/>
      <c r="G83" s="98"/>
      <c r="H83" s="98"/>
      <c r="I83" s="22"/>
    </row>
    <row r="84" spans="1:13" ht="28.75" customHeight="1" thickTop="1" thickBot="1" x14ac:dyDescent="0.4">
      <c r="A84" s="20"/>
      <c r="B84" s="97" t="s">
        <v>65</v>
      </c>
      <c r="C84" s="97"/>
      <c r="D84" s="83"/>
      <c r="E84" s="84"/>
      <c r="F84" s="85"/>
      <c r="G84" s="86"/>
      <c r="H84" s="17">
        <f>SUM(D84:G84)</f>
        <v>0</v>
      </c>
      <c r="I84" s="93"/>
      <c r="J84" s="93"/>
      <c r="K84" s="93"/>
      <c r="L84" s="93"/>
      <c r="M84" s="93"/>
    </row>
    <row r="85" spans="1:13" s="21" customFormat="1" ht="21.65" customHeight="1" thickTop="1" thickBot="1" x14ac:dyDescent="0.4">
      <c r="A85" s="23"/>
      <c r="B85" s="98" t="s">
        <v>66</v>
      </c>
      <c r="C85" s="98"/>
      <c r="D85" s="98"/>
      <c r="E85" s="98"/>
      <c r="F85" s="98"/>
      <c r="G85" s="98"/>
      <c r="H85" s="98"/>
      <c r="I85" s="22"/>
    </row>
    <row r="86" spans="1:13" ht="28.75" customHeight="1" thickTop="1" thickBot="1" x14ac:dyDescent="0.4">
      <c r="A86" s="20"/>
      <c r="B86" s="97" t="s">
        <v>67</v>
      </c>
      <c r="C86" s="97"/>
      <c r="D86" s="83"/>
      <c r="E86" s="84"/>
      <c r="F86" s="85"/>
      <c r="G86" s="86"/>
      <c r="H86" s="17">
        <f>SUM(D86:G86)</f>
        <v>0</v>
      </c>
      <c r="I86" s="93"/>
      <c r="J86" s="93"/>
      <c r="K86" s="93"/>
      <c r="L86" s="93"/>
      <c r="M86" s="93"/>
    </row>
    <row r="87" spans="1:13" s="21" customFormat="1" ht="21.65" customHeight="1" thickTop="1" x14ac:dyDescent="0.35">
      <c r="A87" s="23"/>
      <c r="B87" s="98" t="s">
        <v>68</v>
      </c>
      <c r="C87" s="101"/>
      <c r="D87" s="101"/>
      <c r="E87" s="101"/>
      <c r="F87" s="98"/>
      <c r="G87" s="98"/>
      <c r="H87" s="98"/>
    </row>
    <row r="88" spans="1:13" ht="35.9" customHeight="1" thickBot="1" x14ac:dyDescent="0.4"/>
    <row r="89" spans="1:13" ht="33" customHeight="1" x14ac:dyDescent="0.35">
      <c r="A89" s="95" t="s">
        <v>74</v>
      </c>
      <c r="B89" s="96"/>
      <c r="C89" s="96"/>
      <c r="D89" s="100" t="s">
        <v>49</v>
      </c>
      <c r="E89" s="100"/>
      <c r="F89" s="100"/>
      <c r="G89" s="100"/>
      <c r="H89" s="10" t="s">
        <v>50</v>
      </c>
    </row>
    <row r="90" spans="1:13" ht="35.25" customHeight="1" x14ac:dyDescent="0.35">
      <c r="A90" s="94" t="s">
        <v>75</v>
      </c>
      <c r="B90" s="94"/>
      <c r="C90" s="94"/>
      <c r="D90" s="94"/>
      <c r="E90" s="94"/>
      <c r="F90" s="94"/>
      <c r="G90" s="94"/>
      <c r="H90" s="94"/>
    </row>
    <row r="91" spans="1:13" ht="33.5" thickBot="1" x14ac:dyDescent="0.4">
      <c r="C91" s="11"/>
      <c r="D91" s="12" t="s">
        <v>51</v>
      </c>
      <c r="E91" s="13" t="s">
        <v>52</v>
      </c>
      <c r="F91" s="14" t="s">
        <v>53</v>
      </c>
      <c r="G91" s="15" t="s">
        <v>54</v>
      </c>
      <c r="H91" s="16" t="s">
        <v>0</v>
      </c>
    </row>
    <row r="92" spans="1:13" ht="28.75" customHeight="1" thickTop="1" thickBot="1" x14ac:dyDescent="0.4">
      <c r="B92" s="97" t="s">
        <v>55</v>
      </c>
      <c r="C92" s="97"/>
      <c r="D92" s="83"/>
      <c r="E92" s="84"/>
      <c r="F92" s="85"/>
      <c r="G92" s="86"/>
      <c r="H92" s="17">
        <f>SUM(D92:G92)</f>
        <v>0</v>
      </c>
      <c r="I92" s="93"/>
      <c r="J92" s="93"/>
      <c r="K92" s="93"/>
      <c r="L92" s="93"/>
      <c r="M92" s="93"/>
    </row>
    <row r="93" spans="1:13" s="21" customFormat="1" ht="21.65" customHeight="1" thickTop="1" thickBot="1" x14ac:dyDescent="0.4">
      <c r="B93" s="98" t="s">
        <v>56</v>
      </c>
      <c r="C93" s="98"/>
      <c r="D93" s="98"/>
      <c r="E93" s="98"/>
      <c r="F93" s="98"/>
      <c r="G93" s="98"/>
      <c r="H93" s="98"/>
      <c r="I93" s="22"/>
    </row>
    <row r="94" spans="1:13" ht="28.75" customHeight="1" thickTop="1" thickBot="1" x14ac:dyDescent="0.4">
      <c r="B94" s="97" t="s">
        <v>57</v>
      </c>
      <c r="C94" s="97"/>
      <c r="D94" s="83"/>
      <c r="E94" s="84"/>
      <c r="F94" s="85"/>
      <c r="G94" s="86"/>
      <c r="H94" s="17">
        <f>SUM(D94:G94)</f>
        <v>0</v>
      </c>
      <c r="I94" s="93"/>
      <c r="J94" s="93"/>
      <c r="K94" s="93"/>
      <c r="L94" s="93"/>
      <c r="M94" s="93"/>
    </row>
    <row r="95" spans="1:13" s="21" customFormat="1" ht="21.65" customHeight="1" thickTop="1" thickBot="1" x14ac:dyDescent="0.4">
      <c r="A95" s="23"/>
      <c r="B95" s="98" t="s">
        <v>58</v>
      </c>
      <c r="C95" s="98"/>
      <c r="D95" s="98"/>
      <c r="E95" s="98"/>
      <c r="F95" s="98"/>
      <c r="G95" s="98"/>
      <c r="H95" s="98"/>
      <c r="I95" s="22"/>
    </row>
    <row r="96" spans="1:13" ht="28.75" customHeight="1" thickTop="1" thickBot="1" x14ac:dyDescent="0.4">
      <c r="A96" s="20"/>
      <c r="B96" s="97" t="s">
        <v>59</v>
      </c>
      <c r="C96" s="97"/>
      <c r="D96" s="83"/>
      <c r="E96" s="84"/>
      <c r="F96" s="85"/>
      <c r="G96" s="86"/>
      <c r="H96" s="17">
        <f>SUM(D96:G96)</f>
        <v>0</v>
      </c>
      <c r="I96" s="93"/>
      <c r="J96" s="93"/>
      <c r="K96" s="93"/>
      <c r="L96" s="93"/>
      <c r="M96" s="93"/>
    </row>
    <row r="97" spans="1:13" s="21" customFormat="1" ht="21.65" customHeight="1" thickTop="1" thickBot="1" x14ac:dyDescent="0.4">
      <c r="A97" s="23"/>
      <c r="B97" s="98" t="s">
        <v>60</v>
      </c>
      <c r="C97" s="98"/>
      <c r="D97" s="98"/>
      <c r="E97" s="98"/>
      <c r="F97" s="98"/>
      <c r="G97" s="98"/>
      <c r="H97" s="98"/>
      <c r="I97" s="22"/>
    </row>
    <row r="98" spans="1:13" ht="28.75" customHeight="1" thickTop="1" thickBot="1" x14ac:dyDescent="0.4">
      <c r="A98" s="20"/>
      <c r="B98" s="97" t="s">
        <v>61</v>
      </c>
      <c r="C98" s="97"/>
      <c r="D98" s="83"/>
      <c r="E98" s="84"/>
      <c r="F98" s="85"/>
      <c r="G98" s="86"/>
      <c r="H98" s="17">
        <f>SUM(D98:G98)</f>
        <v>0</v>
      </c>
      <c r="I98" s="93"/>
      <c r="J98" s="93"/>
      <c r="K98" s="93"/>
      <c r="L98" s="93"/>
      <c r="M98" s="93"/>
    </row>
    <row r="99" spans="1:13" s="21" customFormat="1" ht="21.65" customHeight="1" thickTop="1" thickBot="1" x14ac:dyDescent="0.4">
      <c r="A99" s="23"/>
      <c r="B99" s="98" t="s">
        <v>62</v>
      </c>
      <c r="C99" s="98"/>
      <c r="D99" s="98"/>
      <c r="E99" s="98"/>
      <c r="F99" s="98"/>
      <c r="G99" s="98"/>
      <c r="H99" s="98"/>
      <c r="I99" s="22"/>
    </row>
    <row r="100" spans="1:13" ht="28.75" customHeight="1" thickTop="1" thickBot="1" x14ac:dyDescent="0.4">
      <c r="A100" s="20"/>
      <c r="B100" s="97" t="s">
        <v>63</v>
      </c>
      <c r="C100" s="97"/>
      <c r="D100" s="83"/>
      <c r="E100" s="84"/>
      <c r="F100" s="85"/>
      <c r="G100" s="86"/>
      <c r="H100" s="17">
        <f>SUM(D100:G100)</f>
        <v>0</v>
      </c>
      <c r="I100" s="93"/>
      <c r="J100" s="93"/>
      <c r="K100" s="93"/>
      <c r="L100" s="93"/>
      <c r="M100" s="93"/>
    </row>
    <row r="101" spans="1:13" s="21" customFormat="1" ht="21.65" customHeight="1" thickTop="1" thickBot="1" x14ac:dyDescent="0.4">
      <c r="A101" s="23"/>
      <c r="B101" s="98" t="s">
        <v>64</v>
      </c>
      <c r="C101" s="98"/>
      <c r="D101" s="98"/>
      <c r="E101" s="98"/>
      <c r="F101" s="98"/>
      <c r="G101" s="98"/>
      <c r="H101" s="98"/>
      <c r="I101" s="22"/>
    </row>
    <row r="102" spans="1:13" ht="28.75" customHeight="1" thickTop="1" thickBot="1" x14ac:dyDescent="0.4">
      <c r="A102" s="20"/>
      <c r="B102" s="97" t="s">
        <v>65</v>
      </c>
      <c r="C102" s="97"/>
      <c r="D102" s="83"/>
      <c r="E102" s="84"/>
      <c r="F102" s="85"/>
      <c r="G102" s="86"/>
      <c r="H102" s="17">
        <f>SUM(D102:G102)</f>
        <v>0</v>
      </c>
      <c r="I102" s="93"/>
      <c r="J102" s="93"/>
      <c r="K102" s="93"/>
      <c r="L102" s="93"/>
      <c r="M102" s="93"/>
    </row>
    <row r="103" spans="1:13" s="21" customFormat="1" ht="21.65" customHeight="1" thickTop="1" thickBot="1" x14ac:dyDescent="0.4">
      <c r="A103" s="23"/>
      <c r="B103" s="98" t="s">
        <v>66</v>
      </c>
      <c r="C103" s="98"/>
      <c r="D103" s="98"/>
      <c r="E103" s="98"/>
      <c r="F103" s="98"/>
      <c r="G103" s="98"/>
      <c r="H103" s="98"/>
      <c r="I103" s="22"/>
    </row>
    <row r="104" spans="1:13" ht="28.75" customHeight="1" thickTop="1" thickBot="1" x14ac:dyDescent="0.4">
      <c r="A104" s="20"/>
      <c r="B104" s="97" t="s">
        <v>67</v>
      </c>
      <c r="C104" s="97"/>
      <c r="D104" s="83"/>
      <c r="E104" s="84"/>
      <c r="F104" s="85"/>
      <c r="G104" s="86"/>
      <c r="H104" s="17">
        <f>SUM(D104:G104)</f>
        <v>0</v>
      </c>
      <c r="I104" s="93"/>
      <c r="J104" s="93"/>
      <c r="K104" s="93"/>
      <c r="L104" s="93"/>
      <c r="M104" s="93"/>
    </row>
    <row r="105" spans="1:13" s="21" customFormat="1" ht="21.65" customHeight="1" thickTop="1" x14ac:dyDescent="0.35">
      <c r="A105" s="23"/>
      <c r="B105" s="98" t="s">
        <v>68</v>
      </c>
      <c r="C105" s="101"/>
      <c r="D105" s="101"/>
      <c r="E105" s="101"/>
      <c r="F105" s="98"/>
      <c r="G105" s="98"/>
      <c r="H105" s="98"/>
    </row>
    <row r="106" spans="1:13" ht="31.5" customHeight="1" x14ac:dyDescent="0.35"/>
    <row r="107" spans="1:13" ht="28.5" customHeight="1" x14ac:dyDescent="0.35"/>
  </sheetData>
  <sheetProtection algorithmName="SHA-512" hashValue="590u08jZ9o589If2ihuCS5Xe2LFN10XHnM2bhfCbNyLqKvfrr14De/eNRBVuqM6k5JlP1af7IJWCAWY/y9qMZQ==" saltValue="n6aFsHurTskaQyiauCQY7g==" spinCount="100000" sheet="1" objects="1" scenarios="1" selectLockedCells="1"/>
  <mergeCells count="157">
    <mergeCell ref="A4:H4"/>
    <mergeCell ref="A15:H15"/>
    <mergeCell ref="A16:H16"/>
    <mergeCell ref="C1:H2"/>
    <mergeCell ref="A12:H12"/>
    <mergeCell ref="G26:H26"/>
    <mergeCell ref="A5:H9"/>
    <mergeCell ref="A29:H29"/>
    <mergeCell ref="A30:H30"/>
    <mergeCell ref="A22:F22"/>
    <mergeCell ref="G22:H22"/>
    <mergeCell ref="A31:F31"/>
    <mergeCell ref="A32:F32"/>
    <mergeCell ref="A33:F33"/>
    <mergeCell ref="G33:H33"/>
    <mergeCell ref="A17:H17"/>
    <mergeCell ref="A18:H18"/>
    <mergeCell ref="A19:H19"/>
    <mergeCell ref="A21:H21"/>
    <mergeCell ref="A23:F23"/>
    <mergeCell ref="A24:F24"/>
    <mergeCell ref="A25:F25"/>
    <mergeCell ref="G23:H23"/>
    <mergeCell ref="G24:H24"/>
    <mergeCell ref="G25:H25"/>
    <mergeCell ref="A26:F26"/>
    <mergeCell ref="A27:F27"/>
    <mergeCell ref="G27:H27"/>
    <mergeCell ref="B59:E59"/>
    <mergeCell ref="F59:H59"/>
    <mergeCell ref="B60:C60"/>
    <mergeCell ref="B52:C52"/>
    <mergeCell ref="D53:G53"/>
    <mergeCell ref="B56:C56"/>
    <mergeCell ref="B48:C48"/>
    <mergeCell ref="B49:E49"/>
    <mergeCell ref="F49:H49"/>
    <mergeCell ref="B50:C50"/>
    <mergeCell ref="B51:E51"/>
    <mergeCell ref="F51:H51"/>
    <mergeCell ref="B57:E57"/>
    <mergeCell ref="F57:H57"/>
    <mergeCell ref="B58:C58"/>
    <mergeCell ref="F75:H75"/>
    <mergeCell ref="B76:C76"/>
    <mergeCell ref="B77:E77"/>
    <mergeCell ref="F77:H77"/>
    <mergeCell ref="B78:C78"/>
    <mergeCell ref="B69:E69"/>
    <mergeCell ref="F69:H69"/>
    <mergeCell ref="D71:G71"/>
    <mergeCell ref="B74:C74"/>
    <mergeCell ref="B101:E101"/>
    <mergeCell ref="F101:H101"/>
    <mergeCell ref="B102:C102"/>
    <mergeCell ref="B103:E103"/>
    <mergeCell ref="F103:H103"/>
    <mergeCell ref="B104:C104"/>
    <mergeCell ref="B97:E97"/>
    <mergeCell ref="F97:H97"/>
    <mergeCell ref="B98:C98"/>
    <mergeCell ref="B99:E99"/>
    <mergeCell ref="F99:H99"/>
    <mergeCell ref="B100:C100"/>
    <mergeCell ref="B93:E93"/>
    <mergeCell ref="F93:H93"/>
    <mergeCell ref="B94:C94"/>
    <mergeCell ref="B95:E95"/>
    <mergeCell ref="F95:H95"/>
    <mergeCell ref="B96:C96"/>
    <mergeCell ref="B87:E87"/>
    <mergeCell ref="F87:H87"/>
    <mergeCell ref="D89:G89"/>
    <mergeCell ref="B92:C92"/>
    <mergeCell ref="A89:C89"/>
    <mergeCell ref="B105:E105"/>
    <mergeCell ref="F105:H105"/>
    <mergeCell ref="A11:H11"/>
    <mergeCell ref="A13:H13"/>
    <mergeCell ref="A14:H14"/>
    <mergeCell ref="A90:H90"/>
    <mergeCell ref="B83:E83"/>
    <mergeCell ref="F83:H83"/>
    <mergeCell ref="B84:C84"/>
    <mergeCell ref="B85:E85"/>
    <mergeCell ref="F85:H85"/>
    <mergeCell ref="B86:C86"/>
    <mergeCell ref="B79:E79"/>
    <mergeCell ref="F79:H79"/>
    <mergeCell ref="B80:C80"/>
    <mergeCell ref="B81:E81"/>
    <mergeCell ref="F81:H81"/>
    <mergeCell ref="B82:C82"/>
    <mergeCell ref="B75:E75"/>
    <mergeCell ref="A54:H54"/>
    <mergeCell ref="A71:C71"/>
    <mergeCell ref="A72:H72"/>
    <mergeCell ref="G31:H31"/>
    <mergeCell ref="G32:H32"/>
    <mergeCell ref="B65:E65"/>
    <mergeCell ref="F65:H65"/>
    <mergeCell ref="B66:C66"/>
    <mergeCell ref="B67:E67"/>
    <mergeCell ref="F67:H67"/>
    <mergeCell ref="B68:C68"/>
    <mergeCell ref="B61:E61"/>
    <mergeCell ref="F61:H61"/>
    <mergeCell ref="B62:C62"/>
    <mergeCell ref="B63:E63"/>
    <mergeCell ref="F63:H63"/>
    <mergeCell ref="B64:C64"/>
    <mergeCell ref="I42:M42"/>
    <mergeCell ref="I38:M38"/>
    <mergeCell ref="I40:M40"/>
    <mergeCell ref="I44:M44"/>
    <mergeCell ref="I46:M46"/>
    <mergeCell ref="I48:M48"/>
    <mergeCell ref="A36:H36"/>
    <mergeCell ref="A35:C35"/>
    <mergeCell ref="A53:C53"/>
    <mergeCell ref="B44:C44"/>
    <mergeCell ref="B45:E45"/>
    <mergeCell ref="F45:H45"/>
    <mergeCell ref="B46:C46"/>
    <mergeCell ref="B47:E47"/>
    <mergeCell ref="F47:H47"/>
    <mergeCell ref="B39:E39"/>
    <mergeCell ref="B40:C40"/>
    <mergeCell ref="B41:E41"/>
    <mergeCell ref="F41:H41"/>
    <mergeCell ref="B42:C42"/>
    <mergeCell ref="B43:E43"/>
    <mergeCell ref="F43:H43"/>
    <mergeCell ref="D35:G35"/>
    <mergeCell ref="B38:C38"/>
    <mergeCell ref="I66:M66"/>
    <mergeCell ref="I68:M68"/>
    <mergeCell ref="I74:M74"/>
    <mergeCell ref="I76:M76"/>
    <mergeCell ref="I78:M78"/>
    <mergeCell ref="I80:M80"/>
    <mergeCell ref="I50:M50"/>
    <mergeCell ref="I56:M56"/>
    <mergeCell ref="I58:M58"/>
    <mergeCell ref="I60:M60"/>
    <mergeCell ref="I62:M62"/>
    <mergeCell ref="I64:M64"/>
    <mergeCell ref="I98:M98"/>
    <mergeCell ref="I100:M100"/>
    <mergeCell ref="I102:M102"/>
    <mergeCell ref="I104:M104"/>
    <mergeCell ref="I82:M82"/>
    <mergeCell ref="I84:M84"/>
    <mergeCell ref="I86:M86"/>
    <mergeCell ref="I92:M92"/>
    <mergeCell ref="I94:M94"/>
    <mergeCell ref="I96:M96"/>
  </mergeCells>
  <dataValidations count="3">
    <dataValidation allowBlank="1" sqref="A40 A44 A50 A48 A46 A42 A58 A62 A68 A66 A64 A60 A76 A80 A86 A84 A82 A78 A94 A98 A104 A102 A100 A96 N94:XFD94 N96:XFD96 N100:XFD100 N82:XFD82 N80:XFD80 N66:XFD66 N64:XFD64 N104:XFD104 N102:XFD102 N78:XFD78 N84:XFD84 N86:XFD86 N62:XFD62 N60:XFD60 N68:XFD68 A29 I48 I50 N40:XFD40 I66 N44:XFD44 I46 N42:XFD42 I84 A4:A5 D15:D16 A11:A19 D19 A21 I42 I40 I44 N46:XFD46 N48:XFD48 N50:XFD50 N58:XFD58 I86 I82 I78 I76 I80 N76:XFD76 I68 I64 I60 I58 I62 N98:XFD98 I102 I104 I100 I96 I94 I98 I3:XFD19" xr:uid="{55585224-1ABD-484F-96D1-06A1E9CEDE5D}"/>
    <dataValidation type="whole" allowBlank="1" showInputMessage="1" showErrorMessage="1" sqref="H68 H38 H40 H42 H44 H46 H48 H76 H56 H58 H60 H62 H64 H66 H92 H74 H86 H78 H80 H82 H84 H94 H96 H104 H98 H100 H102 H50" xr:uid="{EE217572-562F-4D01-A184-B5F656CF877D}">
      <formula1>0</formula1>
      <formula2>9.99999999999999E+23</formula2>
    </dataValidation>
    <dataValidation type="whole" showInputMessage="1" showErrorMessage="1" errorTitle="Please enter a valid number" error="Please only enter numbers without any spaces, letters or decimal points. _x000a_" sqref="D38:G38 D50:G50 D42:G42 D44:G44 D46:G46 D48:G48 D40:G40 D92:G92 D58:G58 D62:G62 D64:G64 D66:G66 D56:G56 D60:G60 D86:G86 D78:G78 D80:G80 D82:G82 D84:G84 D76:G76 D68:G68 D104:G104 D96:G96 D98:G98 D100:G100 D102:G102 D74:G74 D94:G94" xr:uid="{270188E4-2A02-4B39-B6F2-E943004A1151}">
      <formula1>0</formula1>
      <formula2>9.99999999999999E+23</formula2>
    </dataValidation>
  </dataValidations>
  <pageMargins left="0.25" right="0.25" top="0.75" bottom="0.75" header="0.3" footer="0.3"/>
  <pageSetup orientation="landscape" horizontalDpi="360" verticalDpi="360" r:id="rId1"/>
  <headerFooter>
    <oddHeader xml:space="preserve">&amp;L&amp;"Arial,Regular"&amp;8&amp;K04+000FeMa-Meter: Access and Usage 1A (for insurers)&amp;C&amp;"Arial,Regular"&amp;8&amp;K04+000
&amp;R&amp;"Arial,Regular"&amp;8&amp;K04+000Input data sheet </oddHeader>
    <oddFooter>&amp;L&amp;"Arial,Regular"&amp;8&amp;K04+000Developed by: Access to Insurance Initiative&amp;C&amp;"Arial,Regular"&amp;8&amp;K04+000
https://www.a2ii.org/en/home&amp;R&amp;"Arial,Regular"&amp;8&amp;K04+000&amp;P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FF1A631-82EA-40FB-B4D0-D630D39821E7}">
          <x14:formula1>
            <xm:f>Backend!$B$1:$B$7</xm:f>
          </x14:formula1>
          <xm:sqref>G24:H24</xm:sqref>
        </x14:dataValidation>
        <x14:dataValidation type="list" allowBlank="1" showInputMessage="1" showErrorMessage="1" xr:uid="{E9CDD333-BD5E-4044-894F-3C7C2EF28E72}">
          <x14:formula1>
            <xm:f>Backend!$B$9:$B$11</xm:f>
          </x14:formula1>
          <xm:sqref>G25:H25</xm:sqref>
        </x14:dataValidation>
        <x14:dataValidation type="list" allowBlank="1" showInputMessage="1" showErrorMessage="1" xr:uid="{3A87188F-66F9-405D-B760-8CDC318A64C0}">
          <x14:formula1>
            <xm:f>Backend!$B$13:$B$17</xm:f>
          </x14:formula1>
          <xm:sqref>G26:H26</xm:sqref>
        </x14:dataValidation>
        <x14:dataValidation type="list" allowBlank="1" showInputMessage="1" showErrorMessage="1" xr:uid="{0447AC6F-30AB-4CBA-8171-7003230E04D7}">
          <x14:formula1>
            <xm:f>Backend!$B$19:$B$23</xm:f>
          </x14:formula1>
          <xm:sqref>G27:H27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429BB-4E45-40A3-85A2-DB1B3C2E2B64}">
  <sheetPr>
    <tabColor rgb="FFFF0000"/>
  </sheetPr>
  <dimension ref="A1:ET4"/>
  <sheetViews>
    <sheetView showGridLines="0" workbookViewId="0">
      <selection activeCell="O3" sqref="K3:O3"/>
    </sheetView>
  </sheetViews>
  <sheetFormatPr defaultColWidth="9" defaultRowHeight="11.5" x14ac:dyDescent="0.35"/>
  <cols>
    <col min="1" max="9" width="9" style="74"/>
    <col min="10" max="10" width="13.08203125" style="74" customWidth="1"/>
    <col min="11" max="16384" width="9" style="74"/>
  </cols>
  <sheetData>
    <row r="1" spans="1:150" ht="11.9" customHeight="1" x14ac:dyDescent="0.35">
      <c r="A1" s="73"/>
      <c r="B1" s="73"/>
      <c r="C1" s="73"/>
      <c r="D1" s="73"/>
      <c r="E1" s="73"/>
      <c r="F1" s="73"/>
      <c r="G1" s="73"/>
      <c r="H1" s="73"/>
      <c r="I1" s="73"/>
      <c r="J1" s="73"/>
      <c r="K1" s="119" t="s">
        <v>76</v>
      </c>
      <c r="L1" s="119"/>
      <c r="M1" s="119"/>
      <c r="N1" s="119"/>
      <c r="O1" s="119"/>
      <c r="P1" s="119" t="s">
        <v>76</v>
      </c>
      <c r="Q1" s="119"/>
      <c r="R1" s="119"/>
      <c r="S1" s="119"/>
      <c r="T1" s="119"/>
      <c r="U1" s="119" t="s">
        <v>76</v>
      </c>
      <c r="V1" s="119"/>
      <c r="W1" s="119"/>
      <c r="X1" s="119"/>
      <c r="Y1" s="119"/>
      <c r="Z1" s="119" t="s">
        <v>76</v>
      </c>
      <c r="AA1" s="119"/>
      <c r="AB1" s="119"/>
      <c r="AC1" s="119"/>
      <c r="AD1" s="119"/>
      <c r="AE1" s="119" t="s">
        <v>76</v>
      </c>
      <c r="AF1" s="119"/>
      <c r="AG1" s="119"/>
      <c r="AH1" s="119"/>
      <c r="AI1" s="119"/>
      <c r="AJ1" s="119" t="s">
        <v>76</v>
      </c>
      <c r="AK1" s="119"/>
      <c r="AL1" s="119"/>
      <c r="AM1" s="119"/>
      <c r="AN1" s="119"/>
      <c r="AO1" s="119" t="s">
        <v>76</v>
      </c>
      <c r="AP1" s="119"/>
      <c r="AQ1" s="119"/>
      <c r="AR1" s="119"/>
      <c r="AS1" s="119"/>
      <c r="AT1" s="119" t="s">
        <v>77</v>
      </c>
      <c r="AU1" s="119"/>
      <c r="AV1" s="119"/>
      <c r="AW1" s="119"/>
      <c r="AX1" s="119"/>
      <c r="AY1" s="119" t="s">
        <v>77</v>
      </c>
      <c r="AZ1" s="119"/>
      <c r="BA1" s="119"/>
      <c r="BB1" s="119"/>
      <c r="BC1" s="119"/>
      <c r="BD1" s="119" t="s">
        <v>77</v>
      </c>
      <c r="BE1" s="119"/>
      <c r="BF1" s="119"/>
      <c r="BG1" s="119"/>
      <c r="BH1" s="119"/>
      <c r="BI1" s="119" t="s">
        <v>77</v>
      </c>
      <c r="BJ1" s="119"/>
      <c r="BK1" s="119"/>
      <c r="BL1" s="119"/>
      <c r="BM1" s="119"/>
      <c r="BN1" s="119" t="s">
        <v>77</v>
      </c>
      <c r="BO1" s="119"/>
      <c r="BP1" s="119"/>
      <c r="BQ1" s="119"/>
      <c r="BR1" s="119"/>
      <c r="BS1" s="119" t="s">
        <v>77</v>
      </c>
      <c r="BT1" s="119"/>
      <c r="BU1" s="119"/>
      <c r="BV1" s="119"/>
      <c r="BW1" s="119"/>
      <c r="BX1" s="119" t="s">
        <v>77</v>
      </c>
      <c r="BY1" s="119"/>
      <c r="BZ1" s="119"/>
      <c r="CA1" s="119"/>
      <c r="CB1" s="119"/>
      <c r="CC1" s="119" t="s">
        <v>78</v>
      </c>
      <c r="CD1" s="119"/>
      <c r="CE1" s="119"/>
      <c r="CF1" s="119"/>
      <c r="CG1" s="119"/>
      <c r="CH1" s="119" t="s">
        <v>78</v>
      </c>
      <c r="CI1" s="119"/>
      <c r="CJ1" s="119"/>
      <c r="CK1" s="119"/>
      <c r="CL1" s="119"/>
      <c r="CM1" s="119" t="s">
        <v>78</v>
      </c>
      <c r="CN1" s="119"/>
      <c r="CO1" s="119"/>
      <c r="CP1" s="119"/>
      <c r="CQ1" s="119"/>
      <c r="CR1" s="119" t="s">
        <v>78</v>
      </c>
      <c r="CS1" s="119"/>
      <c r="CT1" s="119"/>
      <c r="CU1" s="119"/>
      <c r="CV1" s="119"/>
      <c r="CW1" s="119" t="s">
        <v>78</v>
      </c>
      <c r="CX1" s="119"/>
      <c r="CY1" s="119"/>
      <c r="CZ1" s="119"/>
      <c r="DA1" s="119"/>
      <c r="DB1" s="119" t="s">
        <v>78</v>
      </c>
      <c r="DC1" s="119"/>
      <c r="DD1" s="119"/>
      <c r="DE1" s="119"/>
      <c r="DF1" s="119"/>
      <c r="DG1" s="119" t="s">
        <v>78</v>
      </c>
      <c r="DH1" s="119"/>
      <c r="DI1" s="119"/>
      <c r="DJ1" s="119"/>
      <c r="DK1" s="119"/>
      <c r="DL1" s="119" t="s">
        <v>79</v>
      </c>
      <c r="DM1" s="119"/>
      <c r="DN1" s="119"/>
      <c r="DO1" s="119"/>
      <c r="DP1" s="119"/>
      <c r="DQ1" s="119" t="s">
        <v>79</v>
      </c>
      <c r="DR1" s="119"/>
      <c r="DS1" s="119"/>
      <c r="DT1" s="119"/>
      <c r="DU1" s="119"/>
      <c r="DV1" s="119" t="s">
        <v>79</v>
      </c>
      <c r="DW1" s="119"/>
      <c r="DX1" s="119"/>
      <c r="DY1" s="119"/>
      <c r="DZ1" s="119"/>
      <c r="EA1" s="119" t="s">
        <v>79</v>
      </c>
      <c r="EB1" s="119"/>
      <c r="EC1" s="119"/>
      <c r="ED1" s="119"/>
      <c r="EE1" s="119"/>
      <c r="EF1" s="119" t="s">
        <v>79</v>
      </c>
      <c r="EG1" s="119"/>
      <c r="EH1" s="119"/>
      <c r="EI1" s="119"/>
      <c r="EJ1" s="119"/>
      <c r="EK1" s="119" t="s">
        <v>79</v>
      </c>
      <c r="EL1" s="119"/>
      <c r="EM1" s="119"/>
      <c r="EN1" s="119"/>
      <c r="EO1" s="119"/>
      <c r="EP1" s="119" t="s">
        <v>79</v>
      </c>
      <c r="EQ1" s="119"/>
      <c r="ER1" s="119"/>
      <c r="ES1" s="119"/>
      <c r="ET1" s="119"/>
    </row>
    <row r="2" spans="1:150" ht="11.5" customHeight="1" x14ac:dyDescent="0.35">
      <c r="A2" s="73"/>
      <c r="B2" s="73"/>
      <c r="C2" s="73"/>
      <c r="D2" s="73"/>
      <c r="E2" s="73"/>
      <c r="F2" s="73"/>
      <c r="G2" s="73"/>
      <c r="H2" s="73"/>
      <c r="I2" s="73"/>
      <c r="J2" s="73"/>
      <c r="K2" s="119" t="s">
        <v>55</v>
      </c>
      <c r="L2" s="119"/>
      <c r="M2" s="119"/>
      <c r="N2" s="119"/>
      <c r="O2" s="119"/>
      <c r="P2" s="119" t="s">
        <v>57</v>
      </c>
      <c r="Q2" s="119"/>
      <c r="R2" s="119"/>
      <c r="S2" s="119"/>
      <c r="T2" s="119"/>
      <c r="U2" s="119" t="s">
        <v>59</v>
      </c>
      <c r="V2" s="119"/>
      <c r="W2" s="119"/>
      <c r="X2" s="119"/>
      <c r="Y2" s="119"/>
      <c r="Z2" s="119" t="s">
        <v>61</v>
      </c>
      <c r="AA2" s="119"/>
      <c r="AB2" s="119"/>
      <c r="AC2" s="119"/>
      <c r="AD2" s="119"/>
      <c r="AE2" s="119" t="s">
        <v>63</v>
      </c>
      <c r="AF2" s="119"/>
      <c r="AG2" s="119"/>
      <c r="AH2" s="119"/>
      <c r="AI2" s="119"/>
      <c r="AJ2" s="119" t="s">
        <v>65</v>
      </c>
      <c r="AK2" s="119"/>
      <c r="AL2" s="119"/>
      <c r="AM2" s="119"/>
      <c r="AN2" s="119"/>
      <c r="AO2" s="119" t="s">
        <v>67</v>
      </c>
      <c r="AP2" s="119"/>
      <c r="AQ2" s="119"/>
      <c r="AR2" s="119"/>
      <c r="AS2" s="119"/>
      <c r="AT2" s="119" t="s">
        <v>55</v>
      </c>
      <c r="AU2" s="119"/>
      <c r="AV2" s="119"/>
      <c r="AW2" s="119"/>
      <c r="AX2" s="119"/>
      <c r="AY2" s="119" t="s">
        <v>57</v>
      </c>
      <c r="AZ2" s="119"/>
      <c r="BA2" s="119"/>
      <c r="BB2" s="119"/>
      <c r="BC2" s="119"/>
      <c r="BD2" s="119" t="s">
        <v>59</v>
      </c>
      <c r="BE2" s="119"/>
      <c r="BF2" s="119"/>
      <c r="BG2" s="119"/>
      <c r="BH2" s="119"/>
      <c r="BI2" s="119" t="s">
        <v>61</v>
      </c>
      <c r="BJ2" s="119"/>
      <c r="BK2" s="119"/>
      <c r="BL2" s="119"/>
      <c r="BM2" s="119"/>
      <c r="BN2" s="119" t="s">
        <v>63</v>
      </c>
      <c r="BO2" s="119"/>
      <c r="BP2" s="119"/>
      <c r="BQ2" s="119"/>
      <c r="BR2" s="119"/>
      <c r="BS2" s="119" t="s">
        <v>65</v>
      </c>
      <c r="BT2" s="119"/>
      <c r="BU2" s="119"/>
      <c r="BV2" s="119"/>
      <c r="BW2" s="119"/>
      <c r="BX2" s="119" t="s">
        <v>67</v>
      </c>
      <c r="BY2" s="119"/>
      <c r="BZ2" s="119"/>
      <c r="CA2" s="119"/>
      <c r="CB2" s="119"/>
      <c r="CC2" s="119" t="s">
        <v>55</v>
      </c>
      <c r="CD2" s="119"/>
      <c r="CE2" s="119"/>
      <c r="CF2" s="119"/>
      <c r="CG2" s="119"/>
      <c r="CH2" s="119" t="s">
        <v>57</v>
      </c>
      <c r="CI2" s="119"/>
      <c r="CJ2" s="119"/>
      <c r="CK2" s="119"/>
      <c r="CL2" s="119"/>
      <c r="CM2" s="119" t="s">
        <v>59</v>
      </c>
      <c r="CN2" s="119"/>
      <c r="CO2" s="119"/>
      <c r="CP2" s="119"/>
      <c r="CQ2" s="119"/>
      <c r="CR2" s="119" t="s">
        <v>61</v>
      </c>
      <c r="CS2" s="119"/>
      <c r="CT2" s="119"/>
      <c r="CU2" s="119"/>
      <c r="CV2" s="119"/>
      <c r="CW2" s="119" t="s">
        <v>63</v>
      </c>
      <c r="CX2" s="119"/>
      <c r="CY2" s="119"/>
      <c r="CZ2" s="119"/>
      <c r="DA2" s="119"/>
      <c r="DB2" s="119" t="s">
        <v>65</v>
      </c>
      <c r="DC2" s="119"/>
      <c r="DD2" s="119"/>
      <c r="DE2" s="119"/>
      <c r="DF2" s="119"/>
      <c r="DG2" s="119" t="s">
        <v>67</v>
      </c>
      <c r="DH2" s="119"/>
      <c r="DI2" s="119"/>
      <c r="DJ2" s="119"/>
      <c r="DK2" s="119"/>
      <c r="DL2" s="119" t="s">
        <v>55</v>
      </c>
      <c r="DM2" s="119"/>
      <c r="DN2" s="119"/>
      <c r="DO2" s="119"/>
      <c r="DP2" s="119"/>
      <c r="DQ2" s="119" t="s">
        <v>57</v>
      </c>
      <c r="DR2" s="119"/>
      <c r="DS2" s="119"/>
      <c r="DT2" s="119"/>
      <c r="DU2" s="119"/>
      <c r="DV2" s="119" t="s">
        <v>59</v>
      </c>
      <c r="DW2" s="119"/>
      <c r="DX2" s="119"/>
      <c r="DY2" s="119"/>
      <c r="DZ2" s="119"/>
      <c r="EA2" s="119" t="s">
        <v>61</v>
      </c>
      <c r="EB2" s="119"/>
      <c r="EC2" s="119"/>
      <c r="ED2" s="119"/>
      <c r="EE2" s="119"/>
      <c r="EF2" s="119" t="s">
        <v>63</v>
      </c>
      <c r="EG2" s="119"/>
      <c r="EH2" s="119"/>
      <c r="EI2" s="119"/>
      <c r="EJ2" s="119"/>
      <c r="EK2" s="119" t="s">
        <v>65</v>
      </c>
      <c r="EL2" s="119"/>
      <c r="EM2" s="119"/>
      <c r="EN2" s="119"/>
      <c r="EO2" s="119"/>
      <c r="EP2" s="119" t="s">
        <v>67</v>
      </c>
      <c r="EQ2" s="119"/>
      <c r="ER2" s="119"/>
      <c r="ES2" s="119"/>
      <c r="ET2" s="119"/>
    </row>
    <row r="3" spans="1:150" s="76" customFormat="1" ht="46" x14ac:dyDescent="0.35">
      <c r="A3" s="75" t="s">
        <v>80</v>
      </c>
      <c r="B3" s="75" t="s">
        <v>81</v>
      </c>
      <c r="C3" s="75" t="s">
        <v>82</v>
      </c>
      <c r="D3" s="75" t="s">
        <v>83</v>
      </c>
      <c r="E3" s="75" t="s">
        <v>84</v>
      </c>
      <c r="F3" s="75" t="s">
        <v>85</v>
      </c>
      <c r="G3" s="75" t="s">
        <v>86</v>
      </c>
      <c r="H3" s="75" t="s">
        <v>87</v>
      </c>
      <c r="I3" s="75" t="s">
        <v>88</v>
      </c>
      <c r="J3" s="75" t="s">
        <v>89</v>
      </c>
      <c r="K3" s="75" t="s">
        <v>51</v>
      </c>
      <c r="L3" s="75" t="s">
        <v>52</v>
      </c>
      <c r="M3" s="75" t="s">
        <v>53</v>
      </c>
      <c r="N3" s="75" t="s">
        <v>90</v>
      </c>
      <c r="O3" s="75" t="s">
        <v>0</v>
      </c>
      <c r="P3" s="75" t="s">
        <v>51</v>
      </c>
      <c r="Q3" s="75" t="s">
        <v>52</v>
      </c>
      <c r="R3" s="75" t="s">
        <v>53</v>
      </c>
      <c r="S3" s="75" t="s">
        <v>90</v>
      </c>
      <c r="T3" s="75" t="s">
        <v>0</v>
      </c>
      <c r="U3" s="75" t="s">
        <v>51</v>
      </c>
      <c r="V3" s="75" t="s">
        <v>52</v>
      </c>
      <c r="W3" s="75" t="s">
        <v>53</v>
      </c>
      <c r="X3" s="75" t="s">
        <v>90</v>
      </c>
      <c r="Y3" s="75" t="s">
        <v>0</v>
      </c>
      <c r="Z3" s="75" t="s">
        <v>51</v>
      </c>
      <c r="AA3" s="75" t="s">
        <v>52</v>
      </c>
      <c r="AB3" s="75" t="s">
        <v>53</v>
      </c>
      <c r="AC3" s="75" t="s">
        <v>90</v>
      </c>
      <c r="AD3" s="75" t="s">
        <v>0</v>
      </c>
      <c r="AE3" s="75" t="s">
        <v>51</v>
      </c>
      <c r="AF3" s="75" t="s">
        <v>52</v>
      </c>
      <c r="AG3" s="75" t="s">
        <v>53</v>
      </c>
      <c r="AH3" s="75" t="s">
        <v>90</v>
      </c>
      <c r="AI3" s="75" t="s">
        <v>0</v>
      </c>
      <c r="AJ3" s="75" t="s">
        <v>51</v>
      </c>
      <c r="AK3" s="75" t="s">
        <v>52</v>
      </c>
      <c r="AL3" s="75" t="s">
        <v>53</v>
      </c>
      <c r="AM3" s="75" t="s">
        <v>90</v>
      </c>
      <c r="AN3" s="75" t="s">
        <v>0</v>
      </c>
      <c r="AO3" s="75" t="s">
        <v>51</v>
      </c>
      <c r="AP3" s="75" t="s">
        <v>52</v>
      </c>
      <c r="AQ3" s="75" t="s">
        <v>53</v>
      </c>
      <c r="AR3" s="75" t="s">
        <v>90</v>
      </c>
      <c r="AS3" s="75" t="s">
        <v>0</v>
      </c>
      <c r="AT3" s="75" t="s">
        <v>51</v>
      </c>
      <c r="AU3" s="75" t="s">
        <v>52</v>
      </c>
      <c r="AV3" s="75" t="s">
        <v>53</v>
      </c>
      <c r="AW3" s="75" t="s">
        <v>90</v>
      </c>
      <c r="AX3" s="75" t="s">
        <v>0</v>
      </c>
      <c r="AY3" s="75" t="s">
        <v>51</v>
      </c>
      <c r="AZ3" s="75" t="s">
        <v>52</v>
      </c>
      <c r="BA3" s="75" t="s">
        <v>53</v>
      </c>
      <c r="BB3" s="75" t="s">
        <v>90</v>
      </c>
      <c r="BC3" s="75" t="s">
        <v>0</v>
      </c>
      <c r="BD3" s="75" t="s">
        <v>51</v>
      </c>
      <c r="BE3" s="75" t="s">
        <v>52</v>
      </c>
      <c r="BF3" s="75" t="s">
        <v>53</v>
      </c>
      <c r="BG3" s="75" t="s">
        <v>90</v>
      </c>
      <c r="BH3" s="75" t="s">
        <v>0</v>
      </c>
      <c r="BI3" s="75" t="s">
        <v>51</v>
      </c>
      <c r="BJ3" s="75" t="s">
        <v>52</v>
      </c>
      <c r="BK3" s="75" t="s">
        <v>53</v>
      </c>
      <c r="BL3" s="75" t="s">
        <v>90</v>
      </c>
      <c r="BM3" s="75" t="s">
        <v>0</v>
      </c>
      <c r="BN3" s="75" t="s">
        <v>51</v>
      </c>
      <c r="BO3" s="75" t="s">
        <v>52</v>
      </c>
      <c r="BP3" s="75" t="s">
        <v>53</v>
      </c>
      <c r="BQ3" s="75" t="s">
        <v>90</v>
      </c>
      <c r="BR3" s="75" t="s">
        <v>0</v>
      </c>
      <c r="BS3" s="75" t="s">
        <v>51</v>
      </c>
      <c r="BT3" s="75" t="s">
        <v>52</v>
      </c>
      <c r="BU3" s="75" t="s">
        <v>53</v>
      </c>
      <c r="BV3" s="75" t="s">
        <v>90</v>
      </c>
      <c r="BW3" s="75" t="s">
        <v>0</v>
      </c>
      <c r="BX3" s="75" t="s">
        <v>51</v>
      </c>
      <c r="BY3" s="75" t="s">
        <v>52</v>
      </c>
      <c r="BZ3" s="75" t="s">
        <v>53</v>
      </c>
      <c r="CA3" s="75" t="s">
        <v>90</v>
      </c>
      <c r="CB3" s="75" t="s">
        <v>0</v>
      </c>
      <c r="CC3" s="75" t="s">
        <v>51</v>
      </c>
      <c r="CD3" s="75" t="s">
        <v>52</v>
      </c>
      <c r="CE3" s="75" t="s">
        <v>53</v>
      </c>
      <c r="CF3" s="75" t="s">
        <v>90</v>
      </c>
      <c r="CG3" s="75" t="s">
        <v>0</v>
      </c>
      <c r="CH3" s="75" t="s">
        <v>51</v>
      </c>
      <c r="CI3" s="75" t="s">
        <v>52</v>
      </c>
      <c r="CJ3" s="75" t="s">
        <v>53</v>
      </c>
      <c r="CK3" s="75" t="s">
        <v>90</v>
      </c>
      <c r="CL3" s="75" t="s">
        <v>0</v>
      </c>
      <c r="CM3" s="75" t="s">
        <v>51</v>
      </c>
      <c r="CN3" s="75" t="s">
        <v>52</v>
      </c>
      <c r="CO3" s="75" t="s">
        <v>53</v>
      </c>
      <c r="CP3" s="75" t="s">
        <v>90</v>
      </c>
      <c r="CQ3" s="75" t="s">
        <v>0</v>
      </c>
      <c r="CR3" s="75" t="s">
        <v>51</v>
      </c>
      <c r="CS3" s="75" t="s">
        <v>52</v>
      </c>
      <c r="CT3" s="75" t="s">
        <v>53</v>
      </c>
      <c r="CU3" s="75" t="s">
        <v>90</v>
      </c>
      <c r="CV3" s="75" t="s">
        <v>0</v>
      </c>
      <c r="CW3" s="75" t="s">
        <v>51</v>
      </c>
      <c r="CX3" s="75" t="s">
        <v>52</v>
      </c>
      <c r="CY3" s="75" t="s">
        <v>53</v>
      </c>
      <c r="CZ3" s="75" t="s">
        <v>90</v>
      </c>
      <c r="DA3" s="75" t="s">
        <v>0</v>
      </c>
      <c r="DB3" s="75" t="s">
        <v>51</v>
      </c>
      <c r="DC3" s="75" t="s">
        <v>52</v>
      </c>
      <c r="DD3" s="75" t="s">
        <v>53</v>
      </c>
      <c r="DE3" s="75" t="s">
        <v>90</v>
      </c>
      <c r="DF3" s="75" t="s">
        <v>0</v>
      </c>
      <c r="DG3" s="75" t="s">
        <v>51</v>
      </c>
      <c r="DH3" s="75" t="s">
        <v>52</v>
      </c>
      <c r="DI3" s="75" t="s">
        <v>53</v>
      </c>
      <c r="DJ3" s="75" t="s">
        <v>90</v>
      </c>
      <c r="DK3" s="75" t="s">
        <v>0</v>
      </c>
      <c r="DL3" s="75" t="s">
        <v>51</v>
      </c>
      <c r="DM3" s="75" t="s">
        <v>52</v>
      </c>
      <c r="DN3" s="75" t="s">
        <v>53</v>
      </c>
      <c r="DO3" s="75" t="s">
        <v>90</v>
      </c>
      <c r="DP3" s="75" t="s">
        <v>0</v>
      </c>
      <c r="DQ3" s="75" t="s">
        <v>51</v>
      </c>
      <c r="DR3" s="75" t="s">
        <v>52</v>
      </c>
      <c r="DS3" s="75" t="s">
        <v>53</v>
      </c>
      <c r="DT3" s="75" t="s">
        <v>90</v>
      </c>
      <c r="DU3" s="75" t="s">
        <v>0</v>
      </c>
      <c r="DV3" s="75" t="s">
        <v>51</v>
      </c>
      <c r="DW3" s="75" t="s">
        <v>52</v>
      </c>
      <c r="DX3" s="75" t="s">
        <v>53</v>
      </c>
      <c r="DY3" s="75" t="s">
        <v>90</v>
      </c>
      <c r="DZ3" s="75" t="s">
        <v>0</v>
      </c>
      <c r="EA3" s="75" t="s">
        <v>51</v>
      </c>
      <c r="EB3" s="75" t="s">
        <v>52</v>
      </c>
      <c r="EC3" s="75" t="s">
        <v>53</v>
      </c>
      <c r="ED3" s="75" t="s">
        <v>90</v>
      </c>
      <c r="EE3" s="75" t="s">
        <v>0</v>
      </c>
      <c r="EF3" s="75" t="s">
        <v>51</v>
      </c>
      <c r="EG3" s="75" t="s">
        <v>52</v>
      </c>
      <c r="EH3" s="75" t="s">
        <v>53</v>
      </c>
      <c r="EI3" s="75" t="s">
        <v>90</v>
      </c>
      <c r="EJ3" s="75" t="s">
        <v>0</v>
      </c>
      <c r="EK3" s="75" t="s">
        <v>51</v>
      </c>
      <c r="EL3" s="75" t="s">
        <v>52</v>
      </c>
      <c r="EM3" s="75" t="s">
        <v>53</v>
      </c>
      <c r="EN3" s="75" t="s">
        <v>90</v>
      </c>
      <c r="EO3" s="75" t="s">
        <v>0</v>
      </c>
      <c r="EP3" s="75" t="s">
        <v>51</v>
      </c>
      <c r="EQ3" s="75" t="s">
        <v>52</v>
      </c>
      <c r="ER3" s="75" t="s">
        <v>53</v>
      </c>
      <c r="ES3" s="75" t="s">
        <v>90</v>
      </c>
      <c r="ET3" s="75" t="s">
        <v>0</v>
      </c>
    </row>
    <row r="4" spans="1:150" ht="86.9" customHeight="1" x14ac:dyDescent="0.35">
      <c r="A4" s="77">
        <v>1</v>
      </c>
      <c r="B4" s="77">
        <f>INPUT!G22</f>
        <v>0</v>
      </c>
      <c r="C4" s="77">
        <f>INPUT!G23</f>
        <v>0</v>
      </c>
      <c r="D4" s="77">
        <f>INPUT!G24</f>
        <v>0</v>
      </c>
      <c r="E4" s="77">
        <f>INPUT!G25</f>
        <v>0</v>
      </c>
      <c r="F4" s="77">
        <f>INPUT!G26</f>
        <v>0</v>
      </c>
      <c r="G4" s="77">
        <f>INPUT!G27</f>
        <v>0</v>
      </c>
      <c r="H4" s="78">
        <f>INPUT!G31</f>
        <v>0</v>
      </c>
      <c r="I4" s="82">
        <f>INPUT!G33</f>
        <v>0</v>
      </c>
      <c r="J4" s="78">
        <f>INPUT!G32</f>
        <v>0</v>
      </c>
      <c r="K4" s="77">
        <f>INPUT!D38</f>
        <v>0</v>
      </c>
      <c r="L4" s="77">
        <f>INPUT!E38</f>
        <v>0</v>
      </c>
      <c r="M4" s="77">
        <f>INPUT!F38</f>
        <v>0</v>
      </c>
      <c r="N4" s="77">
        <f>INPUT!G38</f>
        <v>0</v>
      </c>
      <c r="O4" s="77">
        <f>INPUT!H38</f>
        <v>0</v>
      </c>
      <c r="P4" s="77">
        <f>INPUT!D40</f>
        <v>0</v>
      </c>
      <c r="Q4" s="77">
        <f>INPUT!E40</f>
        <v>0</v>
      </c>
      <c r="R4" s="77">
        <f>INPUT!F40</f>
        <v>0</v>
      </c>
      <c r="S4" s="77">
        <f>INPUT!G40</f>
        <v>0</v>
      </c>
      <c r="T4" s="77">
        <f>INPUT!H40</f>
        <v>0</v>
      </c>
      <c r="U4" s="77">
        <f>INPUT!D42</f>
        <v>0</v>
      </c>
      <c r="V4" s="77">
        <f>INPUT!E42</f>
        <v>0</v>
      </c>
      <c r="W4" s="77">
        <f>INPUT!F42</f>
        <v>0</v>
      </c>
      <c r="X4" s="77">
        <f>INPUT!G42</f>
        <v>0</v>
      </c>
      <c r="Y4" s="77">
        <f>INPUT!H42</f>
        <v>0</v>
      </c>
      <c r="Z4" s="77">
        <f>INPUT!D44</f>
        <v>0</v>
      </c>
      <c r="AA4" s="77">
        <f>INPUT!E44</f>
        <v>0</v>
      </c>
      <c r="AB4" s="77">
        <f>INPUT!F44</f>
        <v>0</v>
      </c>
      <c r="AC4" s="77">
        <f>INPUT!G44</f>
        <v>0</v>
      </c>
      <c r="AD4" s="77">
        <f>INPUT!H44</f>
        <v>0</v>
      </c>
      <c r="AE4" s="77">
        <f>INPUT!D46</f>
        <v>0</v>
      </c>
      <c r="AF4" s="77">
        <f>INPUT!E46</f>
        <v>0</v>
      </c>
      <c r="AG4" s="77">
        <f>INPUT!F46</f>
        <v>0</v>
      </c>
      <c r="AH4" s="77">
        <f>INPUT!G46</f>
        <v>0</v>
      </c>
      <c r="AI4" s="77">
        <f>INPUT!H46</f>
        <v>0</v>
      </c>
      <c r="AJ4" s="77">
        <f>INPUT!D48</f>
        <v>0</v>
      </c>
      <c r="AK4" s="77">
        <f>INPUT!E48</f>
        <v>0</v>
      </c>
      <c r="AL4" s="77">
        <f>INPUT!F48</f>
        <v>0</v>
      </c>
      <c r="AM4" s="77">
        <f>INPUT!G48</f>
        <v>0</v>
      </c>
      <c r="AN4" s="77">
        <f>INPUT!H48</f>
        <v>0</v>
      </c>
      <c r="AO4" s="77">
        <f>INPUT!D50</f>
        <v>0</v>
      </c>
      <c r="AP4" s="77">
        <f>INPUT!E50</f>
        <v>0</v>
      </c>
      <c r="AQ4" s="77">
        <f>INPUT!F50</f>
        <v>0</v>
      </c>
      <c r="AR4" s="77">
        <f>INPUT!G50</f>
        <v>0</v>
      </c>
      <c r="AS4" s="77">
        <f>INPUT!H50</f>
        <v>0</v>
      </c>
      <c r="AT4" s="77">
        <f>INPUT!D56</f>
        <v>0</v>
      </c>
      <c r="AU4" s="77">
        <f>INPUT!E56</f>
        <v>0</v>
      </c>
      <c r="AV4" s="77">
        <f>INPUT!F56</f>
        <v>0</v>
      </c>
      <c r="AW4" s="77">
        <f>INPUT!G56</f>
        <v>0</v>
      </c>
      <c r="AX4" s="77">
        <f>INPUT!H56</f>
        <v>0</v>
      </c>
      <c r="AY4" s="77">
        <f>INPUT!D58</f>
        <v>0</v>
      </c>
      <c r="AZ4" s="77">
        <f>INPUT!E58</f>
        <v>0</v>
      </c>
      <c r="BA4" s="77">
        <f>INPUT!F58</f>
        <v>0</v>
      </c>
      <c r="BB4" s="77">
        <f>INPUT!G58</f>
        <v>0</v>
      </c>
      <c r="BC4" s="77">
        <f>INPUT!H58</f>
        <v>0</v>
      </c>
      <c r="BD4" s="77">
        <f>INPUT!D60</f>
        <v>0</v>
      </c>
      <c r="BE4" s="77">
        <f>INPUT!E60</f>
        <v>0</v>
      </c>
      <c r="BF4" s="77">
        <f>INPUT!F60</f>
        <v>0</v>
      </c>
      <c r="BG4" s="77">
        <f>INPUT!G60</f>
        <v>0</v>
      </c>
      <c r="BH4" s="77">
        <f>INPUT!H60</f>
        <v>0</v>
      </c>
      <c r="BI4" s="77">
        <f>INPUT!D62</f>
        <v>0</v>
      </c>
      <c r="BJ4" s="77">
        <f>INPUT!E62</f>
        <v>0</v>
      </c>
      <c r="BK4" s="77">
        <f>INPUT!F62</f>
        <v>0</v>
      </c>
      <c r="BL4" s="77">
        <f>INPUT!G62</f>
        <v>0</v>
      </c>
      <c r="BM4" s="77">
        <f>INPUT!H62</f>
        <v>0</v>
      </c>
      <c r="BN4" s="77">
        <f>INPUT!D64</f>
        <v>0</v>
      </c>
      <c r="BO4" s="77">
        <f>INPUT!E64</f>
        <v>0</v>
      </c>
      <c r="BP4" s="77">
        <f>INPUT!F64</f>
        <v>0</v>
      </c>
      <c r="BQ4" s="77">
        <f>INPUT!G64</f>
        <v>0</v>
      </c>
      <c r="BR4" s="77">
        <f>INPUT!H64</f>
        <v>0</v>
      </c>
      <c r="BS4" s="77">
        <f>INPUT!D66</f>
        <v>0</v>
      </c>
      <c r="BT4" s="77">
        <f>INPUT!E66</f>
        <v>0</v>
      </c>
      <c r="BU4" s="77">
        <f>INPUT!F66</f>
        <v>0</v>
      </c>
      <c r="BV4" s="77">
        <f>INPUT!G66</f>
        <v>0</v>
      </c>
      <c r="BW4" s="77">
        <f>INPUT!H66</f>
        <v>0</v>
      </c>
      <c r="BX4" s="77">
        <f>INPUT!D68</f>
        <v>0</v>
      </c>
      <c r="BY4" s="77">
        <f>INPUT!E68</f>
        <v>0</v>
      </c>
      <c r="BZ4" s="77">
        <f>INPUT!F68</f>
        <v>0</v>
      </c>
      <c r="CA4" s="77">
        <f>INPUT!G68</f>
        <v>0</v>
      </c>
      <c r="CB4" s="77">
        <f>INPUT!H68</f>
        <v>0</v>
      </c>
      <c r="CC4" s="77">
        <f>INPUT!D74</f>
        <v>0</v>
      </c>
      <c r="CD4" s="77">
        <f>INPUT!E74</f>
        <v>0</v>
      </c>
      <c r="CE4" s="77">
        <f>INPUT!F74</f>
        <v>0</v>
      </c>
      <c r="CF4" s="77">
        <f>INPUT!G74</f>
        <v>0</v>
      </c>
      <c r="CG4" s="77">
        <f>INPUT!H74</f>
        <v>0</v>
      </c>
      <c r="CH4" s="77">
        <f>INPUT!D76</f>
        <v>0</v>
      </c>
      <c r="CI4" s="77">
        <f>INPUT!E76</f>
        <v>0</v>
      </c>
      <c r="CJ4" s="77">
        <f>INPUT!F76</f>
        <v>0</v>
      </c>
      <c r="CK4" s="77">
        <f>INPUT!G76</f>
        <v>0</v>
      </c>
      <c r="CL4" s="77">
        <f>INPUT!H76</f>
        <v>0</v>
      </c>
      <c r="CM4" s="77">
        <f>INPUT!D78</f>
        <v>0</v>
      </c>
      <c r="CN4" s="77">
        <f>INPUT!E78</f>
        <v>0</v>
      </c>
      <c r="CO4" s="77">
        <f>INPUT!F78</f>
        <v>0</v>
      </c>
      <c r="CP4" s="77">
        <f>INPUT!G78</f>
        <v>0</v>
      </c>
      <c r="CQ4" s="77">
        <f>INPUT!H78</f>
        <v>0</v>
      </c>
      <c r="CR4" s="77">
        <f>INPUT!D80</f>
        <v>0</v>
      </c>
      <c r="CS4" s="77">
        <f>INPUT!E80</f>
        <v>0</v>
      </c>
      <c r="CT4" s="77">
        <f>INPUT!F80</f>
        <v>0</v>
      </c>
      <c r="CU4" s="77">
        <f>INPUT!G80</f>
        <v>0</v>
      </c>
      <c r="CV4" s="77">
        <f>INPUT!H80</f>
        <v>0</v>
      </c>
      <c r="CW4" s="77">
        <f>INPUT!D82</f>
        <v>0</v>
      </c>
      <c r="CX4" s="77">
        <f>INPUT!E82</f>
        <v>0</v>
      </c>
      <c r="CY4" s="77">
        <f>INPUT!F82</f>
        <v>0</v>
      </c>
      <c r="CZ4" s="77">
        <f>INPUT!G82</f>
        <v>0</v>
      </c>
      <c r="DA4" s="77">
        <f>INPUT!H82</f>
        <v>0</v>
      </c>
      <c r="DB4" s="77">
        <f>INPUT!D84</f>
        <v>0</v>
      </c>
      <c r="DC4" s="77">
        <f>INPUT!E84</f>
        <v>0</v>
      </c>
      <c r="DD4" s="77">
        <f>INPUT!F84</f>
        <v>0</v>
      </c>
      <c r="DE4" s="77">
        <f>INPUT!G84</f>
        <v>0</v>
      </c>
      <c r="DF4" s="77">
        <f>INPUT!H84</f>
        <v>0</v>
      </c>
      <c r="DG4" s="77">
        <f>INPUT!D86</f>
        <v>0</v>
      </c>
      <c r="DH4" s="77">
        <f>INPUT!E86</f>
        <v>0</v>
      </c>
      <c r="DI4" s="77">
        <f>INPUT!F86</f>
        <v>0</v>
      </c>
      <c r="DJ4" s="77">
        <f>INPUT!G86</f>
        <v>0</v>
      </c>
      <c r="DK4" s="77">
        <f>INPUT!H86</f>
        <v>0</v>
      </c>
      <c r="DL4" s="77">
        <f>INPUT!D92</f>
        <v>0</v>
      </c>
      <c r="DM4" s="77">
        <f>INPUT!E92</f>
        <v>0</v>
      </c>
      <c r="DN4" s="77">
        <f>INPUT!F92</f>
        <v>0</v>
      </c>
      <c r="DO4" s="77">
        <f>INPUT!G92</f>
        <v>0</v>
      </c>
      <c r="DP4" s="77">
        <f>INPUT!H92</f>
        <v>0</v>
      </c>
      <c r="DQ4" s="77">
        <f>INPUT!D94</f>
        <v>0</v>
      </c>
      <c r="DR4" s="77">
        <f>INPUT!E94</f>
        <v>0</v>
      </c>
      <c r="DS4" s="77">
        <f>INPUT!F94</f>
        <v>0</v>
      </c>
      <c r="DT4" s="77">
        <f>INPUT!G94</f>
        <v>0</v>
      </c>
      <c r="DU4" s="77">
        <f>INPUT!H94</f>
        <v>0</v>
      </c>
      <c r="DV4" s="77">
        <f>INPUT!D96</f>
        <v>0</v>
      </c>
      <c r="DW4" s="77">
        <f>INPUT!E96</f>
        <v>0</v>
      </c>
      <c r="DX4" s="77">
        <f>INPUT!F96</f>
        <v>0</v>
      </c>
      <c r="DY4" s="77">
        <f>INPUT!G96</f>
        <v>0</v>
      </c>
      <c r="DZ4" s="77">
        <f>INPUT!H96</f>
        <v>0</v>
      </c>
      <c r="EA4" s="77">
        <f>INPUT!D98</f>
        <v>0</v>
      </c>
      <c r="EB4" s="77">
        <f>INPUT!E98</f>
        <v>0</v>
      </c>
      <c r="EC4" s="77">
        <f>INPUT!F98</f>
        <v>0</v>
      </c>
      <c r="ED4" s="77">
        <f>INPUT!G98</f>
        <v>0</v>
      </c>
      <c r="EE4" s="77">
        <f>INPUT!H98</f>
        <v>0</v>
      </c>
      <c r="EF4" s="77">
        <f>INPUT!D100</f>
        <v>0</v>
      </c>
      <c r="EG4" s="77">
        <f>INPUT!E100</f>
        <v>0</v>
      </c>
      <c r="EH4" s="77">
        <f>INPUT!F100</f>
        <v>0</v>
      </c>
      <c r="EI4" s="77">
        <f>INPUT!G100</f>
        <v>0</v>
      </c>
      <c r="EJ4" s="77">
        <f>INPUT!H100</f>
        <v>0</v>
      </c>
      <c r="EK4" s="77">
        <f>INPUT!D102</f>
        <v>0</v>
      </c>
      <c r="EL4" s="77">
        <f>INPUT!E102</f>
        <v>0</v>
      </c>
      <c r="EM4" s="77">
        <f>INPUT!F102</f>
        <v>0</v>
      </c>
      <c r="EN4" s="77">
        <f>INPUT!G102</f>
        <v>0</v>
      </c>
      <c r="EO4" s="77">
        <f>INPUT!H102</f>
        <v>0</v>
      </c>
      <c r="EP4" s="77">
        <f>INPUT!D104</f>
        <v>0</v>
      </c>
      <c r="EQ4" s="77">
        <f>INPUT!E104</f>
        <v>0</v>
      </c>
      <c r="ER4" s="77">
        <f>INPUT!F104</f>
        <v>0</v>
      </c>
      <c r="ES4" s="77">
        <f>INPUT!G104</f>
        <v>0</v>
      </c>
      <c r="ET4" s="77">
        <f>INPUT!H104</f>
        <v>0</v>
      </c>
    </row>
  </sheetData>
  <sheetProtection algorithmName="SHA-512" hashValue="ZyGly8A3+QIblmUjcyzHhsAtNfXJqSG2NTzrIjiwiHMe05CXy++/Ym6IsBiSs5zMu0B5L4j1iZLSwgq3awzSQw==" saltValue="u+gBf0JPjLQRsLm2fL8ekQ==" spinCount="100000" sheet="1" objects="1" scenarios="1"/>
  <mergeCells count="56">
    <mergeCell ref="AY1:BC1"/>
    <mergeCell ref="K2:O2"/>
    <mergeCell ref="P2:T2"/>
    <mergeCell ref="U2:Y2"/>
    <mergeCell ref="Z2:AD2"/>
    <mergeCell ref="AE2:AI2"/>
    <mergeCell ref="K1:O1"/>
    <mergeCell ref="P1:T1"/>
    <mergeCell ref="U1:Y1"/>
    <mergeCell ref="Z1:AD1"/>
    <mergeCell ref="AE1:AI1"/>
    <mergeCell ref="AJ1:AN1"/>
    <mergeCell ref="AJ2:AN2"/>
    <mergeCell ref="AO1:AS1"/>
    <mergeCell ref="AO2:AS2"/>
    <mergeCell ref="AT1:AX1"/>
    <mergeCell ref="AT2:AX2"/>
    <mergeCell ref="AY2:BC2"/>
    <mergeCell ref="BD2:BH2"/>
    <mergeCell ref="BI2:BM2"/>
    <mergeCell ref="BN2:BR2"/>
    <mergeCell ref="BD1:BH1"/>
    <mergeCell ref="BI1:BM1"/>
    <mergeCell ref="BN1:BR1"/>
    <mergeCell ref="BS1:BW1"/>
    <mergeCell ref="BX1:CB1"/>
    <mergeCell ref="BS2:BW2"/>
    <mergeCell ref="BX2:CB2"/>
    <mergeCell ref="CC1:CG1"/>
    <mergeCell ref="CH1:CL1"/>
    <mergeCell ref="CM1:CQ1"/>
    <mergeCell ref="CW1:DA1"/>
    <mergeCell ref="DB1:DF1"/>
    <mergeCell ref="DG1:DK1"/>
    <mergeCell ref="CC2:CG2"/>
    <mergeCell ref="CH2:CL2"/>
    <mergeCell ref="CM2:CQ2"/>
    <mergeCell ref="CR2:CV2"/>
    <mergeCell ref="CW2:DA2"/>
    <mergeCell ref="DB2:DF2"/>
    <mergeCell ref="DG2:DK2"/>
    <mergeCell ref="CR1:CV1"/>
    <mergeCell ref="EP1:ET1"/>
    <mergeCell ref="DL2:DP2"/>
    <mergeCell ref="DQ2:DU2"/>
    <mergeCell ref="DV2:DZ2"/>
    <mergeCell ref="EA2:EE2"/>
    <mergeCell ref="EF2:EJ2"/>
    <mergeCell ref="EK2:EO2"/>
    <mergeCell ref="EP2:ET2"/>
    <mergeCell ref="DL1:DP1"/>
    <mergeCell ref="DQ1:DU1"/>
    <mergeCell ref="DV1:DZ1"/>
    <mergeCell ref="EA1:EE1"/>
    <mergeCell ref="EF1:EJ1"/>
    <mergeCell ref="EK1:EO1"/>
  </mergeCells>
  <pageMargins left="0.7" right="0.7" top="0.75" bottom="0.75" header="0.3" footer="0.3"/>
  <ignoredErrors>
    <ignoredError xmlns:x16r3="http://schemas.microsoft.com/office/spreadsheetml/2018/08/main" sqref="I4" x16r3:misleadingForma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3FAAB-174B-4ABA-9BEE-048E9A50F25E}">
  <dimension ref="A1:U95"/>
  <sheetViews>
    <sheetView showGridLines="0" topLeftCell="A5" zoomScaleNormal="100" workbookViewId="0">
      <selection activeCell="A54" sqref="A54:C54"/>
    </sheetView>
  </sheetViews>
  <sheetFormatPr defaultColWidth="0" defaultRowHeight="12.5" zeroHeight="1" x14ac:dyDescent="0.25"/>
  <cols>
    <col min="1" max="1" width="14.5" style="1" customWidth="1"/>
    <col min="2" max="2" width="17" style="1" customWidth="1"/>
    <col min="3" max="3" width="16.5" style="8" customWidth="1"/>
    <col min="4" max="8" width="15" style="1" customWidth="1"/>
    <col min="9" max="9" width="2.5" style="24" customWidth="1"/>
    <col min="10" max="10" width="5.08203125" style="1" bestFit="1" customWidth="1"/>
    <col min="11" max="11" width="21" style="1" bestFit="1" customWidth="1"/>
    <col min="12" max="12" width="26.5" style="1" customWidth="1"/>
    <col min="13" max="17" width="8" style="1" customWidth="1"/>
    <col min="18" max="21" width="9" style="1" customWidth="1"/>
    <col min="22" max="16384" width="9" style="1" hidden="1"/>
  </cols>
  <sheetData>
    <row r="1" spans="1:17" ht="25.4" customHeight="1" thickBot="1" x14ac:dyDescent="0.3">
      <c r="A1" s="24"/>
      <c r="D1" s="25" t="s">
        <v>91</v>
      </c>
      <c r="E1" s="129">
        <f>INPUT!G23</f>
        <v>0</v>
      </c>
      <c r="F1" s="129"/>
      <c r="G1" s="7"/>
    </row>
    <row r="2" spans="1:17" ht="23.15" customHeight="1" thickBot="1" x14ac:dyDescent="0.3">
      <c r="B2" s="26"/>
      <c r="C2" s="26"/>
      <c r="D2" s="27" t="s">
        <v>92</v>
      </c>
      <c r="E2" s="28">
        <f>INPUT!G31</f>
        <v>0</v>
      </c>
      <c r="F2" s="27" t="s">
        <v>93</v>
      </c>
      <c r="G2" s="28">
        <f>INPUT!G32</f>
        <v>0</v>
      </c>
    </row>
    <row r="3" spans="1:17" ht="23.15" customHeight="1" x14ac:dyDescent="0.25">
      <c r="A3" s="122" t="s">
        <v>23</v>
      </c>
      <c r="B3" s="122"/>
      <c r="C3" s="122"/>
      <c r="D3" s="122"/>
      <c r="E3" s="29"/>
      <c r="F3" s="27"/>
      <c r="G3" s="29"/>
    </row>
    <row r="4" spans="1:17" ht="25.5" customHeight="1" x14ac:dyDescent="0.25">
      <c r="A4" s="122"/>
      <c r="B4" s="122"/>
      <c r="C4" s="122"/>
      <c r="D4" s="122"/>
      <c r="E4" s="5"/>
      <c r="F4" s="5"/>
      <c r="G4" s="5"/>
      <c r="H4" s="5"/>
    </row>
    <row r="5" spans="1:17" ht="29.25" customHeight="1" x14ac:dyDescent="0.25">
      <c r="A5" s="132" t="s">
        <v>25</v>
      </c>
      <c r="B5" s="132"/>
      <c r="C5" s="132"/>
      <c r="D5" s="132"/>
      <c r="E5" s="132"/>
      <c r="F5" s="132"/>
      <c r="G5" s="132"/>
      <c r="H5" s="132"/>
      <c r="J5" s="130" t="s">
        <v>95</v>
      </c>
      <c r="K5" s="130"/>
      <c r="L5" s="130"/>
      <c r="M5" s="130"/>
      <c r="N5" s="130"/>
      <c r="O5" s="130"/>
      <c r="P5" s="130"/>
      <c r="Q5" s="130"/>
    </row>
    <row r="6" spans="1:17" ht="36" customHeight="1" x14ac:dyDescent="0.25">
      <c r="A6" s="133" t="s">
        <v>94</v>
      </c>
      <c r="B6" s="134"/>
      <c r="C6" s="134"/>
      <c r="D6" s="134"/>
      <c r="E6" s="134"/>
      <c r="F6" s="134"/>
      <c r="G6" s="134"/>
      <c r="H6" s="134"/>
      <c r="J6" s="30" t="s">
        <v>2</v>
      </c>
      <c r="K6" s="137" t="s">
        <v>96</v>
      </c>
      <c r="L6" s="137"/>
      <c r="M6" s="137"/>
      <c r="N6" s="137"/>
      <c r="O6" s="137"/>
      <c r="P6" s="137"/>
      <c r="Q6" s="137"/>
    </row>
    <row r="7" spans="1:17" ht="36" customHeight="1" x14ac:dyDescent="0.25">
      <c r="A7" s="135"/>
      <c r="B7" s="135"/>
      <c r="C7" s="135"/>
      <c r="D7" s="135"/>
      <c r="E7" s="135"/>
      <c r="F7" s="135"/>
      <c r="G7" s="135"/>
      <c r="H7" s="135"/>
      <c r="J7" s="30" t="s">
        <v>3</v>
      </c>
      <c r="K7" s="138" t="s">
        <v>97</v>
      </c>
      <c r="L7" s="138"/>
      <c r="M7" s="138"/>
      <c r="N7" s="138"/>
      <c r="O7" s="138"/>
      <c r="P7" s="138"/>
      <c r="Q7" s="138"/>
    </row>
    <row r="8" spans="1:17" ht="36" customHeight="1" x14ac:dyDescent="0.25">
      <c r="A8" s="135"/>
      <c r="B8" s="135"/>
      <c r="C8" s="135"/>
      <c r="D8" s="135"/>
      <c r="E8" s="135"/>
      <c r="F8" s="135"/>
      <c r="G8" s="135"/>
      <c r="H8" s="135"/>
      <c r="J8" s="30" t="s">
        <v>4</v>
      </c>
      <c r="K8" s="138" t="s">
        <v>98</v>
      </c>
      <c r="L8" s="138"/>
      <c r="M8" s="138"/>
      <c r="N8" s="138"/>
      <c r="O8" s="138"/>
      <c r="P8" s="138"/>
      <c r="Q8" s="138"/>
    </row>
    <row r="9" spans="1:17" ht="36" customHeight="1" x14ac:dyDescent="0.25">
      <c r="A9" s="135"/>
      <c r="B9" s="135"/>
      <c r="C9" s="135"/>
      <c r="D9" s="135"/>
      <c r="E9" s="135"/>
      <c r="F9" s="135"/>
      <c r="G9" s="135"/>
      <c r="H9" s="135"/>
      <c r="J9" s="30" t="s">
        <v>5</v>
      </c>
      <c r="K9" s="138" t="s">
        <v>99</v>
      </c>
      <c r="L9" s="138"/>
      <c r="M9" s="138"/>
      <c r="N9" s="138"/>
      <c r="O9" s="138"/>
      <c r="P9" s="138"/>
      <c r="Q9" s="138"/>
    </row>
    <row r="10" spans="1:17" ht="36" customHeight="1" x14ac:dyDescent="0.25">
      <c r="A10" s="135"/>
      <c r="B10" s="135"/>
      <c r="C10" s="135"/>
      <c r="D10" s="135"/>
      <c r="E10" s="135"/>
      <c r="F10" s="135"/>
      <c r="G10" s="135"/>
      <c r="H10" s="135"/>
      <c r="J10" s="30" t="s">
        <v>6</v>
      </c>
      <c r="K10" s="138" t="s">
        <v>100</v>
      </c>
      <c r="L10" s="138"/>
      <c r="M10" s="138"/>
      <c r="N10" s="138"/>
      <c r="O10" s="138"/>
      <c r="P10" s="138"/>
      <c r="Q10" s="138"/>
    </row>
    <row r="11" spans="1:17" ht="36" customHeight="1" x14ac:dyDescent="0.25">
      <c r="A11" s="135"/>
      <c r="B11" s="135"/>
      <c r="C11" s="135"/>
      <c r="D11" s="135"/>
      <c r="E11" s="135"/>
      <c r="F11" s="135"/>
      <c r="G11" s="135"/>
      <c r="H11" s="135"/>
      <c r="J11" s="30" t="s">
        <v>7</v>
      </c>
      <c r="K11" s="138" t="s">
        <v>101</v>
      </c>
      <c r="L11" s="138"/>
      <c r="M11" s="138"/>
      <c r="N11" s="138"/>
      <c r="O11" s="138"/>
      <c r="P11" s="138"/>
      <c r="Q11" s="138"/>
    </row>
    <row r="12" spans="1:17" ht="29.25" customHeight="1" x14ac:dyDescent="0.25">
      <c r="A12" s="135"/>
      <c r="B12" s="135"/>
      <c r="C12" s="135"/>
      <c r="D12" s="135"/>
      <c r="E12" s="135"/>
      <c r="F12" s="135"/>
      <c r="G12" s="135"/>
      <c r="H12" s="135"/>
      <c r="J12" s="130" t="s">
        <v>102</v>
      </c>
      <c r="K12" s="130"/>
      <c r="L12" s="130"/>
      <c r="M12" s="130"/>
      <c r="N12" s="130"/>
      <c r="O12" s="130"/>
      <c r="P12" s="130"/>
      <c r="Q12" s="130"/>
    </row>
    <row r="13" spans="1:17" ht="21" customHeight="1" x14ac:dyDescent="0.25">
      <c r="A13" s="135"/>
      <c r="B13" s="135"/>
      <c r="C13" s="135"/>
      <c r="D13" s="135"/>
      <c r="E13" s="135"/>
      <c r="F13" s="135"/>
      <c r="G13" s="135"/>
      <c r="H13" s="135"/>
      <c r="J13" s="131" t="s">
        <v>103</v>
      </c>
      <c r="K13" s="131"/>
      <c r="L13" s="131"/>
      <c r="M13" s="131"/>
      <c r="N13" s="131"/>
      <c r="O13" s="131"/>
      <c r="P13" s="131"/>
      <c r="Q13" s="131"/>
    </row>
    <row r="14" spans="1:17" ht="21" customHeight="1" x14ac:dyDescent="0.25">
      <c r="A14" s="135"/>
      <c r="B14" s="135"/>
      <c r="C14" s="135"/>
      <c r="D14" s="135"/>
      <c r="E14" s="135"/>
      <c r="F14" s="135"/>
      <c r="G14" s="135"/>
      <c r="H14" s="135"/>
      <c r="J14" s="131"/>
      <c r="K14" s="131"/>
      <c r="L14" s="131"/>
      <c r="M14" s="131"/>
      <c r="N14" s="131"/>
      <c r="O14" s="131"/>
      <c r="P14" s="131"/>
      <c r="Q14" s="131"/>
    </row>
    <row r="15" spans="1:17" ht="21" customHeight="1" x14ac:dyDescent="0.25">
      <c r="A15" s="135"/>
      <c r="B15" s="135"/>
      <c r="C15" s="135"/>
      <c r="D15" s="135"/>
      <c r="E15" s="135"/>
      <c r="F15" s="135"/>
      <c r="G15" s="135"/>
      <c r="H15" s="135"/>
      <c r="J15" s="131"/>
      <c r="K15" s="131"/>
      <c r="L15" s="131"/>
      <c r="M15" s="131"/>
      <c r="N15" s="131"/>
      <c r="O15" s="131"/>
      <c r="P15" s="131"/>
      <c r="Q15" s="131"/>
    </row>
    <row r="16" spans="1:17" ht="21" customHeight="1" x14ac:dyDescent="0.25">
      <c r="A16" s="135"/>
      <c r="B16" s="135"/>
      <c r="C16" s="135"/>
      <c r="D16" s="135"/>
      <c r="E16" s="135"/>
      <c r="F16" s="135"/>
      <c r="G16" s="135"/>
      <c r="H16" s="135"/>
      <c r="J16" s="131"/>
      <c r="K16" s="131"/>
      <c r="L16" s="131"/>
      <c r="M16" s="131"/>
      <c r="N16" s="131"/>
      <c r="O16" s="131"/>
      <c r="P16" s="131"/>
      <c r="Q16" s="131"/>
    </row>
    <row r="17" spans="1:17" ht="21" customHeight="1" x14ac:dyDescent="0.25">
      <c r="A17" s="136"/>
      <c r="B17" s="136"/>
      <c r="C17" s="136"/>
      <c r="D17" s="136"/>
      <c r="E17" s="136"/>
      <c r="F17" s="136"/>
      <c r="G17" s="136"/>
      <c r="H17" s="136"/>
      <c r="J17" s="131"/>
      <c r="K17" s="131"/>
      <c r="L17" s="131"/>
      <c r="M17" s="131"/>
      <c r="N17" s="131"/>
      <c r="O17" s="131"/>
      <c r="P17" s="131"/>
      <c r="Q17" s="131"/>
    </row>
    <row r="18" spans="1:17" ht="30.75" customHeight="1" x14ac:dyDescent="0.25"/>
    <row r="19" spans="1:17" ht="30.75" customHeight="1" x14ac:dyDescent="0.25">
      <c r="B19" s="31"/>
      <c r="C19" s="32"/>
      <c r="D19" s="24"/>
      <c r="E19" s="24"/>
      <c r="F19" s="24"/>
      <c r="G19" s="24"/>
    </row>
    <row r="20" spans="1:17" ht="35.25" customHeight="1" x14ac:dyDescent="0.25">
      <c r="A20" s="125" t="s">
        <v>130</v>
      </c>
      <c r="B20" s="125"/>
      <c r="C20" s="125"/>
      <c r="D20" s="126" t="s">
        <v>131</v>
      </c>
      <c r="E20" s="127"/>
      <c r="F20" s="127"/>
      <c r="G20" s="127"/>
      <c r="H20" s="127"/>
      <c r="J20" s="123" t="s">
        <v>132</v>
      </c>
      <c r="K20" s="123"/>
      <c r="L20" s="123"/>
      <c r="M20" s="123"/>
      <c r="N20" s="123"/>
      <c r="O20" s="123"/>
      <c r="P20" s="123"/>
      <c r="Q20" s="123"/>
    </row>
    <row r="21" spans="1:17" ht="13.5" thickBot="1" x14ac:dyDescent="0.3">
      <c r="C21" s="11"/>
      <c r="D21" s="33" t="s">
        <v>51</v>
      </c>
      <c r="E21" s="34" t="s">
        <v>52</v>
      </c>
      <c r="F21" s="35" t="s">
        <v>53</v>
      </c>
      <c r="G21" s="36" t="s">
        <v>90</v>
      </c>
      <c r="H21" s="37" t="s">
        <v>0</v>
      </c>
      <c r="J21" s="124" t="s">
        <v>133</v>
      </c>
      <c r="K21" s="124"/>
      <c r="L21" s="38" t="s">
        <v>134</v>
      </c>
      <c r="M21" s="88" t="s">
        <v>51</v>
      </c>
      <c r="N21" s="89" t="s">
        <v>52</v>
      </c>
      <c r="O21" s="90" t="s">
        <v>53</v>
      </c>
      <c r="P21" s="91" t="s">
        <v>90</v>
      </c>
      <c r="Q21" s="92" t="s">
        <v>0</v>
      </c>
    </row>
    <row r="22" spans="1:17" ht="26.9" customHeight="1" thickBot="1" x14ac:dyDescent="0.3">
      <c r="B22" s="121" t="str">
        <f>INPUT!B38</f>
        <v>1. Número total de asegurados</v>
      </c>
      <c r="C22" s="121"/>
      <c r="D22" s="39">
        <f>INPUT!D38</f>
        <v>0</v>
      </c>
      <c r="E22" s="40">
        <f>INPUT!E38</f>
        <v>0</v>
      </c>
      <c r="F22" s="41">
        <f>INPUT!F38</f>
        <v>0</v>
      </c>
      <c r="G22" s="42">
        <f>INPUT!G38</f>
        <v>0</v>
      </c>
      <c r="H22" s="43">
        <f>SUM(D22:G22)</f>
        <v>0</v>
      </c>
      <c r="J22" s="44" t="str">
        <f>IF(H22=0,"",(1-G22/H22))</f>
        <v/>
      </c>
      <c r="K22" s="45" t="str">
        <f>IF(J22="",Backend!$B$27,VLOOKUP(J22,Backend!$A$27:$B$30,2,TRUE))</f>
        <v>Datos no disponibles o fiables</v>
      </c>
      <c r="L22" s="46" t="s">
        <v>135</v>
      </c>
      <c r="M22" s="47" t="str">
        <f>IF($K22=Backend!$B$27,"",D22/$H22)</f>
        <v/>
      </c>
      <c r="N22" s="48" t="str">
        <f>IF($K22=Backend!$B$27,"",E22/$H22)</f>
        <v/>
      </c>
      <c r="O22" s="49" t="str">
        <f>IF($K22=Backend!$B$27,"",F22/$H22)</f>
        <v/>
      </c>
      <c r="P22" s="50" t="str">
        <f>IF($K22=Backend!$B$27,"",G22/$H22)</f>
        <v/>
      </c>
      <c r="Q22" s="51" t="str">
        <f>IF($K22=Backend!$B$27,"",H22/$H22)</f>
        <v/>
      </c>
    </row>
    <row r="23" spans="1:17" ht="20.149999999999999" customHeight="1" thickBot="1" x14ac:dyDescent="0.3">
      <c r="B23" s="98" t="s">
        <v>56</v>
      </c>
      <c r="C23" s="98"/>
      <c r="D23" s="98"/>
      <c r="E23" s="98"/>
      <c r="F23" s="52"/>
      <c r="G23" s="52"/>
      <c r="H23" s="53"/>
      <c r="J23" s="54"/>
      <c r="K23" s="55"/>
      <c r="L23" s="56"/>
      <c r="M23" s="57"/>
      <c r="N23" s="57"/>
      <c r="O23" s="57"/>
      <c r="P23" s="57"/>
      <c r="Q23" s="57"/>
    </row>
    <row r="24" spans="1:17" ht="27.65" customHeight="1" thickBot="1" x14ac:dyDescent="0.3">
      <c r="B24" s="121" t="str">
        <f>INPUT!B40</f>
        <v>2. Importe/valor de la prima bruta emitida</v>
      </c>
      <c r="C24" s="121"/>
      <c r="D24" s="39">
        <f>INPUT!D40</f>
        <v>0</v>
      </c>
      <c r="E24" s="40">
        <f>INPUT!E40</f>
        <v>0</v>
      </c>
      <c r="F24" s="41">
        <f>INPUT!F40</f>
        <v>0</v>
      </c>
      <c r="G24" s="42">
        <f>INPUT!G40</f>
        <v>0</v>
      </c>
      <c r="H24" s="43">
        <f>SUM(D24:G24)</f>
        <v>0</v>
      </c>
      <c r="J24" s="44" t="str">
        <f>IF(H24=0,"",(1-G24/H24))</f>
        <v/>
      </c>
      <c r="K24" s="45" t="str">
        <f>IF(J24="",Backend!$B$27,VLOOKUP(J24,Backend!$A$27:$B$30,2,TRUE))</f>
        <v>Datos no disponibles o fiables</v>
      </c>
      <c r="L24" s="58" t="s">
        <v>136</v>
      </c>
      <c r="M24" s="59" t="str">
        <f>IF(OR(M22=0,M22="",$K24=Backend!$B$27),"",D24/D22)</f>
        <v/>
      </c>
      <c r="N24" s="60" t="str">
        <f>IF(OR(N22=0,N22="",$K24=Backend!$B$27),"",E24/E22)</f>
        <v/>
      </c>
      <c r="O24" s="61" t="str">
        <f>IF(OR(O22=0,O22="",$K24=Backend!$B$27),"",F24/F22)</f>
        <v/>
      </c>
      <c r="P24" s="62" t="str">
        <f>IF(OR(P22=0,P22="",$K24=Backend!$B$27),"",G24/G22)</f>
        <v/>
      </c>
      <c r="Q24" s="63" t="str">
        <f>IF(OR(Q22=0,Q22="",$K24=Backend!$B$27),"",H24/H22)</f>
        <v/>
      </c>
    </row>
    <row r="25" spans="1:17" ht="20.149999999999999" customHeight="1" thickBot="1" x14ac:dyDescent="0.3">
      <c r="A25" s="18"/>
      <c r="B25" s="98" t="s">
        <v>58</v>
      </c>
      <c r="C25" s="98"/>
      <c r="D25" s="98"/>
      <c r="E25" s="98"/>
      <c r="F25" s="120"/>
      <c r="G25" s="120"/>
      <c r="H25" s="120"/>
      <c r="J25" s="54"/>
      <c r="K25" s="55"/>
      <c r="L25" s="56"/>
      <c r="M25" s="57"/>
      <c r="N25" s="57"/>
      <c r="O25" s="57"/>
      <c r="P25" s="57"/>
      <c r="Q25" s="57"/>
    </row>
    <row r="26" spans="1:17" ht="26.9" customHeight="1" thickBot="1" x14ac:dyDescent="0.3">
      <c r="A26" s="20"/>
      <c r="B26" s="121" t="str">
        <f>INPUT!B42</f>
        <v>3. Número de asegurados o vidas cubiertas</v>
      </c>
      <c r="C26" s="121"/>
      <c r="D26" s="39">
        <f>INPUT!D42</f>
        <v>0</v>
      </c>
      <c r="E26" s="40">
        <f>INPUT!E42</f>
        <v>0</v>
      </c>
      <c r="F26" s="41">
        <f>INPUT!F42</f>
        <v>0</v>
      </c>
      <c r="G26" s="42">
        <f>INPUT!G42</f>
        <v>0</v>
      </c>
      <c r="H26" s="43">
        <f>SUM(D26:G26)</f>
        <v>0</v>
      </c>
      <c r="J26" s="44" t="str">
        <f>IF(H26=0,"",(1-G26/H26))</f>
        <v/>
      </c>
      <c r="K26" s="45" t="str">
        <f>IF(J26="",Backend!$B$27,VLOOKUP(J26,Backend!$A$27:$B$30,2,TRUE))</f>
        <v>Datos no disponibles o fiables</v>
      </c>
      <c r="L26" s="46" t="s">
        <v>137</v>
      </c>
      <c r="M26" s="47" t="str">
        <f>IF($K26=Backend!$B$27,"",D26/$H26)</f>
        <v/>
      </c>
      <c r="N26" s="48" t="str">
        <f>IF($K26=Backend!$B$27,"",E26/$H26)</f>
        <v/>
      </c>
      <c r="O26" s="49" t="str">
        <f>IF($K26=Backend!$B$27,"",F26/$H26)</f>
        <v/>
      </c>
      <c r="P26" s="50" t="str">
        <f>IF($K26=Backend!$B$27,"",G26/$H26)</f>
        <v/>
      </c>
      <c r="Q26" s="51" t="str">
        <f>IF($K26=Backend!$B$27,"",H26/$H26)</f>
        <v/>
      </c>
    </row>
    <row r="27" spans="1:17" ht="20.149999999999999" customHeight="1" thickBot="1" x14ac:dyDescent="0.3">
      <c r="A27" s="18"/>
      <c r="B27" s="98" t="s">
        <v>60</v>
      </c>
      <c r="C27" s="98"/>
      <c r="D27" s="98"/>
      <c r="E27" s="98"/>
      <c r="F27" s="120"/>
      <c r="G27" s="120"/>
      <c r="H27" s="120"/>
      <c r="J27" s="54" t="str">
        <f t="shared" ref="J27:J34" si="0">IF(H27=0,"",(1-G27/H27))</f>
        <v/>
      </c>
      <c r="K27" s="55"/>
      <c r="L27" s="56"/>
      <c r="M27" s="57"/>
      <c r="N27" s="57"/>
      <c r="O27" s="57"/>
      <c r="P27" s="57"/>
      <c r="Q27" s="57"/>
    </row>
    <row r="28" spans="1:17" ht="26.9" customHeight="1" thickBot="1" x14ac:dyDescent="0.3">
      <c r="A28" s="20"/>
      <c r="B28" s="121" t="str">
        <f>INPUT!B44</f>
        <v>4. Número de reclamos recibidos</v>
      </c>
      <c r="C28" s="121"/>
      <c r="D28" s="39">
        <f>INPUT!D44</f>
        <v>0</v>
      </c>
      <c r="E28" s="40">
        <f>INPUT!E44</f>
        <v>0</v>
      </c>
      <c r="F28" s="41">
        <f>INPUT!F44</f>
        <v>0</v>
      </c>
      <c r="G28" s="42">
        <f>INPUT!G44</f>
        <v>0</v>
      </c>
      <c r="H28" s="43">
        <f>SUM(D28:G28)</f>
        <v>0</v>
      </c>
      <c r="J28" s="44" t="str">
        <f>IF(H28=0,"",(1-G28/H28))</f>
        <v/>
      </c>
      <c r="K28" s="45" t="str">
        <f>IF(J28="",Backend!$B$27,VLOOKUP(J28,Backend!$A$27:$B$30,2,TRUE))</f>
        <v>Datos no disponibles o fiables</v>
      </c>
      <c r="L28" s="58" t="s">
        <v>138</v>
      </c>
      <c r="M28" s="64" t="str">
        <f>IF(OR(M26=0,M26="",$K28=Backend!$B$27),"",D28/D26)</f>
        <v/>
      </c>
      <c r="N28" s="65" t="str">
        <f>IF(OR(N26=0,N26="",$K28=Backend!$B$27),"",E28/E26)</f>
        <v/>
      </c>
      <c r="O28" s="66" t="str">
        <f>IF(OR(O26=0,O26="",$K28=Backend!$B$27),"",F28/F26)</f>
        <v/>
      </c>
      <c r="P28" s="67" t="str">
        <f>IF(OR(P26=0,P26="",$K28=Backend!$B$27),"",G28/G26)</f>
        <v/>
      </c>
      <c r="Q28" s="68" t="str">
        <f>IF(OR(Q26=0,Q26="",$K28=Backend!$B$27),"",H28/H26)</f>
        <v/>
      </c>
    </row>
    <row r="29" spans="1:17" ht="20.149999999999999" customHeight="1" thickBot="1" x14ac:dyDescent="0.3">
      <c r="A29" s="18"/>
      <c r="B29" s="98" t="s">
        <v>62</v>
      </c>
      <c r="C29" s="98"/>
      <c r="D29" s="98"/>
      <c r="E29" s="98"/>
      <c r="F29" s="120"/>
      <c r="G29" s="120"/>
      <c r="H29" s="120"/>
      <c r="J29" s="54"/>
      <c r="K29" s="55"/>
      <c r="L29" s="56"/>
      <c r="M29" s="57"/>
      <c r="N29" s="57"/>
      <c r="O29" s="57"/>
      <c r="P29" s="57"/>
      <c r="Q29" s="57"/>
    </row>
    <row r="30" spans="1:17" ht="28.4" customHeight="1" thickBot="1" x14ac:dyDescent="0.3">
      <c r="A30" s="20"/>
      <c r="B30" s="121" t="str">
        <f>INPUT!B46</f>
        <v>5. Número de reclamos pagados</v>
      </c>
      <c r="C30" s="121"/>
      <c r="D30" s="39">
        <f>INPUT!D46</f>
        <v>0</v>
      </c>
      <c r="E30" s="40">
        <f>INPUT!E46</f>
        <v>0</v>
      </c>
      <c r="F30" s="41">
        <f>INPUT!F46</f>
        <v>0</v>
      </c>
      <c r="G30" s="42">
        <f>INPUT!G46</f>
        <v>0</v>
      </c>
      <c r="H30" s="43">
        <f>SUM(D30:G30)</f>
        <v>0</v>
      </c>
      <c r="J30" s="44" t="str">
        <f>IF(H30=0,"",(1-G30/H30))</f>
        <v/>
      </c>
      <c r="K30" s="45" t="str">
        <f>IF(J30="",Backend!$B$27,VLOOKUP(J30,Backend!$A$27:$B$30,2,TRUE))</f>
        <v>Datos no disponibles o fiables</v>
      </c>
      <c r="L30" s="58" t="s">
        <v>139</v>
      </c>
      <c r="M30" s="47" t="str">
        <f>IF(OR(M28="-",M28=0,M28="",$K30=Backend!$B$27),"",D30/D28)</f>
        <v/>
      </c>
      <c r="N30" s="48" t="str">
        <f>IF(OR(N28="-",N28=0,N28="",$K30=Backend!$B$27),"",E30/E28)</f>
        <v/>
      </c>
      <c r="O30" s="49" t="str">
        <f>IF(OR(O28="-",O28=0,O28="",$K30=Backend!$B$27),"",F30/F28)</f>
        <v/>
      </c>
      <c r="P30" s="50" t="str">
        <f>IF(OR(P28="-",P28=0,P28="",$K30=Backend!$B$27),"",G30/G28)</f>
        <v/>
      </c>
      <c r="Q30" s="69" t="str">
        <f>IF(OR(Q28="-",Q28=0,Q28="",$K30=Backend!$B$27),"",H30/H28)</f>
        <v/>
      </c>
    </row>
    <row r="31" spans="1:17" ht="20.9" customHeight="1" thickBot="1" x14ac:dyDescent="0.3">
      <c r="A31" s="18"/>
      <c r="B31" s="98" t="s">
        <v>64</v>
      </c>
      <c r="C31" s="98"/>
      <c r="D31" s="98"/>
      <c r="E31" s="98"/>
      <c r="F31" s="120"/>
      <c r="G31" s="120"/>
      <c r="H31" s="120"/>
      <c r="J31" s="54"/>
      <c r="K31" s="55"/>
      <c r="L31" s="56"/>
      <c r="M31" s="57"/>
      <c r="N31" s="57"/>
      <c r="O31" s="57"/>
      <c r="P31" s="57"/>
      <c r="Q31" s="57"/>
    </row>
    <row r="32" spans="1:17" ht="27.65" customHeight="1" thickBot="1" x14ac:dyDescent="0.3">
      <c r="A32" s="20"/>
      <c r="B32" s="121" t="str">
        <f>INPUT!B48</f>
        <v>6. Monto o valor de los reclamos pagados</v>
      </c>
      <c r="C32" s="121"/>
      <c r="D32" s="39">
        <f>INPUT!D48</f>
        <v>0</v>
      </c>
      <c r="E32" s="40">
        <f>INPUT!E48</f>
        <v>0</v>
      </c>
      <c r="F32" s="41">
        <f>INPUT!F48</f>
        <v>0</v>
      </c>
      <c r="G32" s="42">
        <f>INPUT!G48</f>
        <v>0</v>
      </c>
      <c r="H32" s="43">
        <f>SUM(D32:G32)</f>
        <v>0</v>
      </c>
      <c r="J32" s="44" t="str">
        <f t="shared" si="0"/>
        <v/>
      </c>
      <c r="K32" s="45" t="str">
        <f>IF(J32="",Backend!$B$27,VLOOKUP(J32,Backend!$A$27:$B$30,2,TRUE))</f>
        <v>Datos no disponibles o fiables</v>
      </c>
      <c r="L32" s="58" t="s">
        <v>140</v>
      </c>
      <c r="M32" s="59" t="str">
        <f>IF(OR(M30="-",M30=0,M30="",$K32=Backend!$B$27),"",D32/D30)</f>
        <v/>
      </c>
      <c r="N32" s="60" t="str">
        <f>IF(OR(N30="-",N30=0,N30="",$K32=Backend!$B$27),"",E32/E30)</f>
        <v/>
      </c>
      <c r="O32" s="61" t="str">
        <f>IF(OR(O30="-",O30=0,O30="",$K32=Backend!$B$27),"",F32/F30)</f>
        <v/>
      </c>
      <c r="P32" s="62" t="str">
        <f>IF(OR(P30="-",P30=0,P30="",$K32=Backend!$B$27),"",G32/G30)</f>
        <v/>
      </c>
      <c r="Q32" s="63" t="str">
        <f>IF(OR(Q30="-",Q30=0,Q30="",$K32=Backend!$B$27),"",H32/H30)</f>
        <v/>
      </c>
    </row>
    <row r="33" spans="1:17" ht="20.149999999999999" customHeight="1" thickBot="1" x14ac:dyDescent="0.3">
      <c r="A33" s="18"/>
      <c r="B33" s="98" t="s">
        <v>66</v>
      </c>
      <c r="C33" s="98"/>
      <c r="D33" s="98"/>
      <c r="E33" s="98"/>
      <c r="F33" s="120"/>
      <c r="G33" s="120"/>
      <c r="H33" s="120"/>
      <c r="J33" s="54"/>
      <c r="K33" s="55"/>
      <c r="L33" s="56"/>
      <c r="M33" s="57"/>
      <c r="N33" s="57"/>
      <c r="O33" s="57"/>
      <c r="P33" s="57"/>
      <c r="Q33" s="57"/>
    </row>
    <row r="34" spans="1:17" ht="27.65" customHeight="1" thickBot="1" x14ac:dyDescent="0.3">
      <c r="A34" s="20"/>
      <c r="B34" s="121" t="str">
        <f>INPUT!B50</f>
        <v>7. Número de reclamos rechazados</v>
      </c>
      <c r="C34" s="121"/>
      <c r="D34" s="39">
        <f>INPUT!D50</f>
        <v>0</v>
      </c>
      <c r="E34" s="40">
        <f>INPUT!E50</f>
        <v>0</v>
      </c>
      <c r="F34" s="41">
        <f>INPUT!F50</f>
        <v>0</v>
      </c>
      <c r="G34" s="42">
        <f>INPUT!G50</f>
        <v>0</v>
      </c>
      <c r="H34" s="43">
        <f>SUM(D34:G34)</f>
        <v>0</v>
      </c>
      <c r="J34" s="44" t="str">
        <f t="shared" si="0"/>
        <v/>
      </c>
      <c r="K34" s="45" t="str">
        <f>IF(J34="",Backend!$B$27,VLOOKUP(J34,Backend!$A$27:$B$30,2,TRUE))</f>
        <v>Datos no disponibles o fiables</v>
      </c>
      <c r="L34" s="58" t="s">
        <v>141</v>
      </c>
      <c r="M34" s="47" t="str">
        <f>IF(OR(M28="-",M28=0,M28="",$K34=Backend!$B$27),"",D34/D28)</f>
        <v/>
      </c>
      <c r="N34" s="48" t="str">
        <f>IF(OR(N28="-",N28=0,N28="",$K34=Backend!$B$27),"",E34/E28)</f>
        <v/>
      </c>
      <c r="O34" s="49" t="str">
        <f>IF(OR(O28="-",O28=0,O28="",$K34=Backend!$B$27),"",F34/F28)</f>
        <v/>
      </c>
      <c r="P34" s="50" t="str">
        <f>IF(OR(P28="-",P28=0,P28="",$K34=Backend!$B$27),"",G34/G28)</f>
        <v/>
      </c>
      <c r="Q34" s="69" t="str">
        <f>IF(OR(Q28="-",Q28=0,Q28="",$K34=Backend!$B$27),"",H34/H28)</f>
        <v/>
      </c>
    </row>
    <row r="35" spans="1:17" ht="20.149999999999999" customHeight="1" x14ac:dyDescent="0.25">
      <c r="A35" s="18"/>
      <c r="B35" s="98" t="s">
        <v>68</v>
      </c>
      <c r="C35" s="101"/>
      <c r="D35" s="101"/>
      <c r="E35" s="101"/>
      <c r="F35" s="120"/>
      <c r="G35" s="120"/>
      <c r="H35" s="120"/>
      <c r="J35" s="70"/>
      <c r="K35" s="5"/>
      <c r="L35" s="5"/>
      <c r="M35" s="5"/>
      <c r="N35" s="5"/>
      <c r="O35" s="5"/>
      <c r="P35" s="5"/>
      <c r="Q35" s="5"/>
    </row>
    <row r="36" spans="1:17" ht="31.5" customHeight="1" x14ac:dyDescent="0.25"/>
    <row r="37" spans="1:17" ht="35.25" customHeight="1" x14ac:dyDescent="0.25">
      <c r="A37" s="125" t="s">
        <v>148</v>
      </c>
      <c r="B37" s="125"/>
      <c r="C37" s="125"/>
      <c r="D37" s="126" t="s">
        <v>147</v>
      </c>
      <c r="E37" s="127"/>
      <c r="F37" s="127"/>
      <c r="G37" s="127"/>
      <c r="H37" s="127"/>
      <c r="J37" s="123" t="s">
        <v>142</v>
      </c>
      <c r="K37" s="123"/>
      <c r="L37" s="123"/>
      <c r="M37" s="123"/>
      <c r="N37" s="123"/>
      <c r="O37" s="123"/>
      <c r="P37" s="123"/>
      <c r="Q37" s="123"/>
    </row>
    <row r="38" spans="1:17" ht="13.5" thickBot="1" x14ac:dyDescent="0.3">
      <c r="C38" s="11"/>
      <c r="D38" s="12" t="s">
        <v>51</v>
      </c>
      <c r="E38" s="13" t="s">
        <v>52</v>
      </c>
      <c r="F38" s="14" t="s">
        <v>53</v>
      </c>
      <c r="G38" s="15" t="s">
        <v>90</v>
      </c>
      <c r="H38" s="16" t="s">
        <v>0</v>
      </c>
      <c r="J38" s="124" t="s">
        <v>133</v>
      </c>
      <c r="K38" s="124"/>
      <c r="L38" s="87" t="s">
        <v>134</v>
      </c>
      <c r="M38" s="88" t="s">
        <v>51</v>
      </c>
      <c r="N38" s="89" t="s">
        <v>52</v>
      </c>
      <c r="O38" s="90" t="s">
        <v>53</v>
      </c>
      <c r="P38" s="91" t="s">
        <v>90</v>
      </c>
      <c r="Q38" s="92" t="s">
        <v>0</v>
      </c>
    </row>
    <row r="39" spans="1:17" ht="26.9" customHeight="1" thickBot="1" x14ac:dyDescent="0.3">
      <c r="B39" s="121" t="str">
        <f>INPUT!B56</f>
        <v>1. Número total de asegurados</v>
      </c>
      <c r="C39" s="128"/>
      <c r="D39" s="39">
        <f>INPUT!D56</f>
        <v>0</v>
      </c>
      <c r="E39" s="40">
        <f>INPUT!E56</f>
        <v>0</v>
      </c>
      <c r="F39" s="41">
        <f>INPUT!F56</f>
        <v>0</v>
      </c>
      <c r="G39" s="42">
        <f>INPUT!G56</f>
        <v>0</v>
      </c>
      <c r="H39" s="43">
        <f>SUM(D39:G39)</f>
        <v>0</v>
      </c>
      <c r="J39" s="44" t="str">
        <f>IF(H39=0,"",(1-G39/H39))</f>
        <v/>
      </c>
      <c r="K39" s="45" t="str">
        <f>IF(J39="",Backend!$B$27,VLOOKUP(J39,Backend!$A$27:$B$30,2,TRUE))</f>
        <v>Datos no disponibles o fiables</v>
      </c>
      <c r="L39" s="46" t="s">
        <v>135</v>
      </c>
      <c r="M39" s="47" t="str">
        <f>IF($K39=Backend!$B$27,"",D39/$H39)</f>
        <v/>
      </c>
      <c r="N39" s="48" t="str">
        <f>IF($K39=Backend!$B$27,"",E39/$H39)</f>
        <v/>
      </c>
      <c r="O39" s="49" t="str">
        <f>IF($K39=Backend!$B$27,"",F39/$H39)</f>
        <v/>
      </c>
      <c r="P39" s="50" t="str">
        <f>IF($K39=Backend!$B$27,"",G39/$H39)</f>
        <v/>
      </c>
      <c r="Q39" s="51" t="str">
        <f>IF($K39=Backend!$B$27,"",H39/$H39)</f>
        <v/>
      </c>
    </row>
    <row r="40" spans="1:17" ht="20.149999999999999" customHeight="1" thickBot="1" x14ac:dyDescent="0.3">
      <c r="B40" s="98" t="s">
        <v>56</v>
      </c>
      <c r="C40" s="98"/>
      <c r="D40" s="98"/>
      <c r="E40" s="98"/>
      <c r="F40" s="120"/>
      <c r="G40" s="120"/>
      <c r="H40" s="120"/>
      <c r="J40" s="54"/>
      <c r="K40" s="55"/>
      <c r="L40" s="56"/>
      <c r="M40" s="57"/>
      <c r="N40" s="57"/>
      <c r="O40" s="57"/>
      <c r="P40" s="57"/>
      <c r="Q40" s="57"/>
    </row>
    <row r="41" spans="1:17" ht="27.65" customHeight="1" thickBot="1" x14ac:dyDescent="0.3">
      <c r="B41" s="121" t="str">
        <f>INPUT!B58</f>
        <v>2. Importe/valor de la prima bruta emitida</v>
      </c>
      <c r="C41" s="128"/>
      <c r="D41" s="39">
        <f>INPUT!D58</f>
        <v>0</v>
      </c>
      <c r="E41" s="40">
        <f>INPUT!E58</f>
        <v>0</v>
      </c>
      <c r="F41" s="41">
        <f>INPUT!F58</f>
        <v>0</v>
      </c>
      <c r="G41" s="42">
        <f>INPUT!G58</f>
        <v>0</v>
      </c>
      <c r="H41" s="43">
        <f>SUM(D41:G41)</f>
        <v>0</v>
      </c>
      <c r="J41" s="44" t="str">
        <f>IF(H41=0,"",(1-G41/H41))</f>
        <v/>
      </c>
      <c r="K41" s="45" t="str">
        <f>IF(J41="",Backend!$B$27,VLOOKUP(J41,Backend!$A$27:$B$30,2,TRUE))</f>
        <v>Datos no disponibles o fiables</v>
      </c>
      <c r="L41" s="58" t="s">
        <v>136</v>
      </c>
      <c r="M41" s="59" t="str">
        <f>IF(OR(M39=0,M39="",$K41=Backend!$B$27),"",D41/D39)</f>
        <v/>
      </c>
      <c r="N41" s="60" t="str">
        <f>IF(OR(N39=0,N39="",$K41=Backend!$B$27),"",E41/E39)</f>
        <v/>
      </c>
      <c r="O41" s="61" t="str">
        <f>IF(OR(O39=0,O39="",$K41=Backend!$B$27),"",F41/F39)</f>
        <v/>
      </c>
      <c r="P41" s="62" t="str">
        <f>IF(OR(P39=0,P39="",$K41=Backend!$B$27),"",G41/G39)</f>
        <v/>
      </c>
      <c r="Q41" s="63" t="str">
        <f>IF(OR(Q39=0,Q39="",$K41=Backend!$B$27),"",H41/H39)</f>
        <v/>
      </c>
    </row>
    <row r="42" spans="1:17" ht="20.149999999999999" customHeight="1" thickBot="1" x14ac:dyDescent="0.3">
      <c r="A42" s="18"/>
      <c r="B42" s="98" t="s">
        <v>58</v>
      </c>
      <c r="C42" s="98"/>
      <c r="D42" s="98"/>
      <c r="E42" s="98"/>
      <c r="F42" s="120"/>
      <c r="G42" s="120"/>
      <c r="H42" s="120"/>
      <c r="J42" s="54"/>
      <c r="K42" s="55"/>
      <c r="L42" s="56"/>
      <c r="M42" s="57"/>
      <c r="N42" s="57"/>
      <c r="O42" s="57"/>
      <c r="P42" s="57"/>
      <c r="Q42" s="57"/>
    </row>
    <row r="43" spans="1:17" ht="26.9" customHeight="1" thickBot="1" x14ac:dyDescent="0.3">
      <c r="A43" s="20"/>
      <c r="B43" s="121" t="str">
        <f>INPUT!B60</f>
        <v>3. Número de asegurados o vidas cubiertas</v>
      </c>
      <c r="C43" s="128"/>
      <c r="D43" s="39">
        <f>INPUT!D60</f>
        <v>0</v>
      </c>
      <c r="E43" s="40">
        <f>INPUT!E60</f>
        <v>0</v>
      </c>
      <c r="F43" s="41">
        <f>INPUT!F60</f>
        <v>0</v>
      </c>
      <c r="G43" s="42">
        <f>INPUT!G60</f>
        <v>0</v>
      </c>
      <c r="H43" s="43">
        <f>SUM(D43:G43)</f>
        <v>0</v>
      </c>
      <c r="J43" s="44" t="str">
        <f>IF(H43=0,"",(1-G43/H43))</f>
        <v/>
      </c>
      <c r="K43" s="45" t="str">
        <f>IF(J43="",Backend!$B$27,VLOOKUP(J43,Backend!$A$27:$B$30,2,TRUE))</f>
        <v>Datos no disponibles o fiables</v>
      </c>
      <c r="L43" s="46" t="s">
        <v>137</v>
      </c>
      <c r="M43" s="47" t="str">
        <f>IF($K43=Backend!$B$27,"",D43/$H43)</f>
        <v/>
      </c>
      <c r="N43" s="48" t="str">
        <f>IF($K43=Backend!$B$27,"",E43/$H43)</f>
        <v/>
      </c>
      <c r="O43" s="49" t="str">
        <f>IF($K43=Backend!$B$27,"",F43/$H43)</f>
        <v/>
      </c>
      <c r="P43" s="50" t="str">
        <f>IF($K43=Backend!$B$27,"",G43/$H43)</f>
        <v/>
      </c>
      <c r="Q43" s="51" t="str">
        <f>IF($K43=Backend!$B$27,"",H43/$H43)</f>
        <v/>
      </c>
    </row>
    <row r="44" spans="1:17" ht="20.149999999999999" customHeight="1" thickBot="1" x14ac:dyDescent="0.3">
      <c r="A44" s="18"/>
      <c r="B44" s="98" t="s">
        <v>60</v>
      </c>
      <c r="C44" s="98"/>
      <c r="D44" s="98"/>
      <c r="E44" s="98"/>
      <c r="F44" s="120"/>
      <c r="G44" s="120"/>
      <c r="H44" s="120"/>
      <c r="J44" s="54" t="str">
        <f t="shared" ref="J44" si="1">IF(H44=0,"",(1-G44/H44))</f>
        <v/>
      </c>
      <c r="K44" s="55"/>
      <c r="L44" s="56"/>
      <c r="M44" s="57"/>
      <c r="N44" s="57"/>
      <c r="O44" s="57"/>
      <c r="P44" s="57"/>
      <c r="Q44" s="57"/>
    </row>
    <row r="45" spans="1:17" ht="26.9" customHeight="1" thickBot="1" x14ac:dyDescent="0.3">
      <c r="A45" s="20"/>
      <c r="B45" s="121" t="str">
        <f>INPUT!B62</f>
        <v>4. Número de reclamos recibidos</v>
      </c>
      <c r="C45" s="128"/>
      <c r="D45" s="39">
        <f>INPUT!D62</f>
        <v>0</v>
      </c>
      <c r="E45" s="40">
        <f>INPUT!E62</f>
        <v>0</v>
      </c>
      <c r="F45" s="41">
        <f>INPUT!F62</f>
        <v>0</v>
      </c>
      <c r="G45" s="42">
        <f>INPUT!G62</f>
        <v>0</v>
      </c>
      <c r="H45" s="43">
        <f>SUM(D45:G45)</f>
        <v>0</v>
      </c>
      <c r="J45" s="44" t="str">
        <f>IF(H45=0,"",(1-G45/H45))</f>
        <v/>
      </c>
      <c r="K45" s="45" t="str">
        <f>IF(J45="",Backend!$B$27,VLOOKUP(J45,Backend!$A$27:$B$30,2,TRUE))</f>
        <v>Datos no disponibles o fiables</v>
      </c>
      <c r="L45" s="58" t="s">
        <v>138</v>
      </c>
      <c r="M45" s="64" t="str">
        <f>IF(OR(M43=0,M43="",$K45=Backend!$B$27),"",D45/D43)</f>
        <v/>
      </c>
      <c r="N45" s="65" t="str">
        <f>IF(OR(N43=0,N43="",$K45=Backend!$B$27),"",E45/E43)</f>
        <v/>
      </c>
      <c r="O45" s="66" t="str">
        <f>IF(OR(O43=0,O43="",$K45=Backend!$B$27),"",F45/F43)</f>
        <v/>
      </c>
      <c r="P45" s="67" t="str">
        <f>IF(OR(P43=0,P43="",$K45=Backend!$B$27),"",G45/G43)</f>
        <v/>
      </c>
      <c r="Q45" s="68" t="str">
        <f>IF(OR(Q43=0,Q43="",$K45=Backend!$B$27),"",H45/H43)</f>
        <v/>
      </c>
    </row>
    <row r="46" spans="1:17" ht="20.149999999999999" customHeight="1" thickBot="1" x14ac:dyDescent="0.3">
      <c r="A46" s="18"/>
      <c r="B46" s="98" t="s">
        <v>62</v>
      </c>
      <c r="C46" s="98"/>
      <c r="D46" s="98"/>
      <c r="E46" s="98"/>
      <c r="F46" s="120"/>
      <c r="G46" s="120"/>
      <c r="H46" s="120"/>
      <c r="J46" s="54"/>
      <c r="K46" s="55"/>
      <c r="L46" s="56"/>
      <c r="M46" s="57"/>
      <c r="N46" s="57"/>
      <c r="O46" s="57"/>
      <c r="P46" s="57"/>
      <c r="Q46" s="57"/>
    </row>
    <row r="47" spans="1:17" ht="28.4" customHeight="1" thickBot="1" x14ac:dyDescent="0.3">
      <c r="A47" s="20"/>
      <c r="B47" s="121" t="str">
        <f>INPUT!B64</f>
        <v>5. Número de reclamos pagados</v>
      </c>
      <c r="C47" s="128"/>
      <c r="D47" s="39">
        <f>INPUT!D64</f>
        <v>0</v>
      </c>
      <c r="E47" s="40">
        <f>INPUT!E64</f>
        <v>0</v>
      </c>
      <c r="F47" s="41">
        <f>INPUT!F64</f>
        <v>0</v>
      </c>
      <c r="G47" s="42">
        <f>INPUT!G64</f>
        <v>0</v>
      </c>
      <c r="H47" s="43">
        <f>SUM(D47:G47)</f>
        <v>0</v>
      </c>
      <c r="J47" s="44" t="str">
        <f>IF(H47=0,"",(1-G47/H47))</f>
        <v/>
      </c>
      <c r="K47" s="45" t="str">
        <f>IF(J47="",Backend!$B$27,VLOOKUP(J47,Backend!$A$27:$B$30,2,TRUE))</f>
        <v>Datos no disponibles o fiables</v>
      </c>
      <c r="L47" s="58" t="s">
        <v>139</v>
      </c>
      <c r="M47" s="47" t="str">
        <f>IF(OR(M45="-",M45=0,M45="",$K47=Backend!$B$27),"",D47/D45)</f>
        <v/>
      </c>
      <c r="N47" s="48" t="str">
        <f>IF(OR(N45="-",N45=0,N45="",$K47=Backend!$B$27),"",E47/E45)</f>
        <v/>
      </c>
      <c r="O47" s="49" t="str">
        <f>IF(OR(O45="-",O45=0,O45="",$K47=Backend!$B$27),"",F47/F45)</f>
        <v/>
      </c>
      <c r="P47" s="50" t="str">
        <f>IF(OR(P45="-",P45=0,P45="",$K47=Backend!$B$27),"",G47/G45)</f>
        <v/>
      </c>
      <c r="Q47" s="69" t="str">
        <f>IF(OR(Q45="-",Q45=0,Q45="",$K47=Backend!$B$27),"",H47/H45)</f>
        <v/>
      </c>
    </row>
    <row r="48" spans="1:17" ht="20.9" customHeight="1" thickBot="1" x14ac:dyDescent="0.3">
      <c r="A48" s="18"/>
      <c r="B48" s="98" t="s">
        <v>64</v>
      </c>
      <c r="C48" s="98"/>
      <c r="D48" s="98"/>
      <c r="E48" s="98"/>
      <c r="F48" s="120"/>
      <c r="G48" s="120"/>
      <c r="H48" s="120"/>
      <c r="J48" s="54"/>
      <c r="K48" s="55"/>
      <c r="L48" s="56"/>
      <c r="M48" s="57"/>
      <c r="N48" s="57"/>
      <c r="O48" s="57"/>
      <c r="P48" s="57"/>
      <c r="Q48" s="57"/>
    </row>
    <row r="49" spans="1:17" ht="27.65" customHeight="1" thickBot="1" x14ac:dyDescent="0.3">
      <c r="A49" s="20"/>
      <c r="B49" s="121" t="str">
        <f>INPUT!B66</f>
        <v>6. Monto o valor de los reclamos pagados</v>
      </c>
      <c r="C49" s="128"/>
      <c r="D49" s="39">
        <f>INPUT!D66</f>
        <v>0</v>
      </c>
      <c r="E49" s="40">
        <f>INPUT!E66</f>
        <v>0</v>
      </c>
      <c r="F49" s="41">
        <f>INPUT!F66</f>
        <v>0</v>
      </c>
      <c r="G49" s="42">
        <f>INPUT!G66</f>
        <v>0</v>
      </c>
      <c r="H49" s="43">
        <f>SUM(D49:G49)</f>
        <v>0</v>
      </c>
      <c r="J49" s="44" t="str">
        <f t="shared" ref="J49" si="2">IF(H49=0,"",(1-G49/H49))</f>
        <v/>
      </c>
      <c r="K49" s="45" t="str">
        <f>IF(J49="",Backend!$B$27,VLOOKUP(J49,Backend!$A$27:$B$30,2,TRUE))</f>
        <v>Datos no disponibles o fiables</v>
      </c>
      <c r="L49" s="58" t="s">
        <v>140</v>
      </c>
      <c r="M49" s="59" t="str">
        <f>IF(OR(M47="-",M47=0,M47="",$K49=Backend!$B$27),"",D49/D47)</f>
        <v/>
      </c>
      <c r="N49" s="60" t="str">
        <f>IF(OR(N47="-",N47=0,N47="",$K49=Backend!$B$27),"",E49/E47)</f>
        <v/>
      </c>
      <c r="O49" s="61" t="str">
        <f>IF(OR(O47="-",O47=0,O47="",$K49=Backend!$B$27),"",F49/F47)</f>
        <v/>
      </c>
      <c r="P49" s="62" t="str">
        <f>IF(OR(P47="-",P47=0,P47="",$K49=Backend!$B$27),"",G49/G47)</f>
        <v/>
      </c>
      <c r="Q49" s="63" t="str">
        <f>IF(OR(Q47="-",Q47=0,Q47="",$K49=Backend!$B$27),"",H49/H47)</f>
        <v/>
      </c>
    </row>
    <row r="50" spans="1:17" ht="20.149999999999999" customHeight="1" thickBot="1" x14ac:dyDescent="0.3">
      <c r="A50" s="18"/>
      <c r="B50" s="98" t="s">
        <v>66</v>
      </c>
      <c r="C50" s="98"/>
      <c r="D50" s="98"/>
      <c r="E50" s="98"/>
      <c r="F50" s="120"/>
      <c r="G50" s="120"/>
      <c r="H50" s="120"/>
      <c r="J50" s="54"/>
      <c r="K50" s="55"/>
      <c r="L50" s="56"/>
      <c r="M50" s="57"/>
      <c r="N50" s="57"/>
      <c r="O50" s="57"/>
      <c r="P50" s="57"/>
      <c r="Q50" s="57"/>
    </row>
    <row r="51" spans="1:17" ht="27.65" customHeight="1" thickBot="1" x14ac:dyDescent="0.3">
      <c r="A51" s="20"/>
      <c r="B51" s="121" t="str">
        <f>INPUT!B68</f>
        <v>7. Número de reclamos rechazados</v>
      </c>
      <c r="C51" s="128"/>
      <c r="D51" s="39">
        <f>INPUT!D68</f>
        <v>0</v>
      </c>
      <c r="E51" s="40">
        <f>INPUT!E68</f>
        <v>0</v>
      </c>
      <c r="F51" s="41">
        <f>INPUT!F68</f>
        <v>0</v>
      </c>
      <c r="G51" s="42">
        <f>INPUT!G68</f>
        <v>0</v>
      </c>
      <c r="H51" s="43">
        <f>SUM(D51:G51)</f>
        <v>0</v>
      </c>
      <c r="J51" s="44" t="str">
        <f t="shared" ref="J51" si="3">IF(H51=0,"",(1-G51/H51))</f>
        <v/>
      </c>
      <c r="K51" s="45" t="str">
        <f>IF(J51="",Backend!$B$27,VLOOKUP(J51,Backend!$A$27:$B$30,2,TRUE))</f>
        <v>Datos no disponibles o fiables</v>
      </c>
      <c r="L51" s="58" t="s">
        <v>141</v>
      </c>
      <c r="M51" s="47" t="str">
        <f>IF(OR(M45="-",M45=0,M45="",$K51=Backend!$B$27),"",D51/D45)</f>
        <v/>
      </c>
      <c r="N51" s="48" t="str">
        <f>IF(OR(N45="-",N45=0,N45="",$K51=Backend!$B$27),"",E51/E45)</f>
        <v/>
      </c>
      <c r="O51" s="49" t="str">
        <f>IF(OR(O45="-",O45=0,O45="",$K51=Backend!$B$27),"",F51/F45)</f>
        <v/>
      </c>
      <c r="P51" s="50" t="str">
        <f>IF(OR(P45="-",P45=0,P45="",$K51=Backend!$B$27),"",G51/G45)</f>
        <v/>
      </c>
      <c r="Q51" s="69" t="str">
        <f>IF(OR(Q45="-",Q45=0,Q45="",$K51=Backend!$B$27),"",H51/H45)</f>
        <v/>
      </c>
    </row>
    <row r="52" spans="1:17" ht="20.149999999999999" customHeight="1" x14ac:dyDescent="0.25">
      <c r="A52" s="18"/>
      <c r="B52" s="98" t="s">
        <v>68</v>
      </c>
      <c r="C52" s="101"/>
      <c r="D52" s="101"/>
      <c r="E52" s="101"/>
      <c r="F52" s="120"/>
      <c r="G52" s="120"/>
      <c r="H52" s="120"/>
      <c r="J52" s="70"/>
      <c r="K52" s="5"/>
      <c r="L52" s="5"/>
      <c r="M52" s="5"/>
      <c r="N52" s="5"/>
      <c r="O52" s="5"/>
      <c r="P52" s="5"/>
      <c r="Q52" s="5"/>
    </row>
    <row r="53" spans="1:17" ht="96" customHeight="1" x14ac:dyDescent="0.25"/>
    <row r="54" spans="1:17" ht="35.25" customHeight="1" x14ac:dyDescent="0.25">
      <c r="A54" s="125" t="s">
        <v>149</v>
      </c>
      <c r="B54" s="125"/>
      <c r="C54" s="125"/>
      <c r="D54" s="126" t="s">
        <v>146</v>
      </c>
      <c r="E54" s="127"/>
      <c r="F54" s="127"/>
      <c r="G54" s="127"/>
      <c r="H54" s="127"/>
      <c r="J54" s="123" t="s">
        <v>143</v>
      </c>
      <c r="K54" s="123"/>
      <c r="L54" s="123"/>
      <c r="M54" s="123"/>
      <c r="N54" s="123"/>
      <c r="O54" s="123"/>
      <c r="P54" s="123"/>
      <c r="Q54" s="123"/>
    </row>
    <row r="55" spans="1:17" ht="13.5" thickBot="1" x14ac:dyDescent="0.3">
      <c r="C55" s="11"/>
      <c r="D55" s="33" t="s">
        <v>51</v>
      </c>
      <c r="E55" s="34" t="s">
        <v>52</v>
      </c>
      <c r="F55" s="35" t="s">
        <v>53</v>
      </c>
      <c r="G55" s="36" t="s">
        <v>90</v>
      </c>
      <c r="H55" s="37" t="s">
        <v>0</v>
      </c>
      <c r="J55" s="124" t="s">
        <v>133</v>
      </c>
      <c r="K55" s="124"/>
      <c r="L55" s="87" t="s">
        <v>134</v>
      </c>
      <c r="M55" s="88" t="s">
        <v>51</v>
      </c>
      <c r="N55" s="89" t="s">
        <v>52</v>
      </c>
      <c r="O55" s="90" t="s">
        <v>53</v>
      </c>
      <c r="P55" s="91" t="s">
        <v>90</v>
      </c>
      <c r="Q55" s="92" t="s">
        <v>0</v>
      </c>
    </row>
    <row r="56" spans="1:17" ht="26.9" customHeight="1" thickBot="1" x14ac:dyDescent="0.3">
      <c r="B56" s="121" t="str">
        <f>INPUT!B74</f>
        <v>1. Número total de asegurados</v>
      </c>
      <c r="C56" s="121"/>
      <c r="D56" s="39">
        <f>INPUT!D74</f>
        <v>0</v>
      </c>
      <c r="E56" s="40">
        <f>INPUT!E74</f>
        <v>0</v>
      </c>
      <c r="F56" s="41">
        <f>INPUT!F74</f>
        <v>0</v>
      </c>
      <c r="G56" s="42">
        <f>INPUT!G74</f>
        <v>0</v>
      </c>
      <c r="H56" s="43">
        <f>SUM(D56:G56)</f>
        <v>0</v>
      </c>
      <c r="J56" s="44" t="str">
        <f>IF(H56=0,"",(1-G56/H56))</f>
        <v/>
      </c>
      <c r="K56" s="45" t="str">
        <f>IF(J56="",Backend!$B$27,VLOOKUP(J56,Backend!$A$27:$B$30,2,TRUE))</f>
        <v>Datos no disponibles o fiables</v>
      </c>
      <c r="L56" s="46" t="s">
        <v>135</v>
      </c>
      <c r="M56" s="47" t="str">
        <f>IF($K56=Backend!$B$27,"",D56/$H56)</f>
        <v/>
      </c>
      <c r="N56" s="48" t="str">
        <f>IF($K56=Backend!$B$27,"",E56/$H56)</f>
        <v/>
      </c>
      <c r="O56" s="49" t="str">
        <f>IF($K56=Backend!$B$27,"",F56/$H56)</f>
        <v/>
      </c>
      <c r="P56" s="50" t="str">
        <f>IF($K56=Backend!$B$27,"",G56/$H56)</f>
        <v/>
      </c>
      <c r="Q56" s="51" t="str">
        <f>IF($K56=Backend!$B$27,"",H56/$H56)</f>
        <v/>
      </c>
    </row>
    <row r="57" spans="1:17" ht="20.149999999999999" customHeight="1" thickBot="1" x14ac:dyDescent="0.3">
      <c r="B57" s="98" t="s">
        <v>56</v>
      </c>
      <c r="C57" s="98"/>
      <c r="D57" s="98"/>
      <c r="E57" s="98"/>
      <c r="F57" s="120"/>
      <c r="G57" s="120"/>
      <c r="H57" s="120"/>
      <c r="J57" s="54"/>
      <c r="K57" s="55"/>
      <c r="L57" s="56"/>
      <c r="M57" s="57"/>
      <c r="N57" s="57"/>
      <c r="O57" s="57"/>
      <c r="P57" s="57"/>
      <c r="Q57" s="57"/>
    </row>
    <row r="58" spans="1:17" ht="27.65" customHeight="1" thickBot="1" x14ac:dyDescent="0.3">
      <c r="B58" s="121" t="str">
        <f>INPUT!B76</f>
        <v>2. Importe/valor de la prima bruta emitida</v>
      </c>
      <c r="C58" s="121"/>
      <c r="D58" s="39">
        <f>INPUT!D76</f>
        <v>0</v>
      </c>
      <c r="E58" s="40">
        <f>INPUT!E76</f>
        <v>0</v>
      </c>
      <c r="F58" s="41">
        <f>INPUT!F76</f>
        <v>0</v>
      </c>
      <c r="G58" s="42">
        <f>INPUT!G76</f>
        <v>0</v>
      </c>
      <c r="H58" s="43">
        <f>SUM(D58:G58)</f>
        <v>0</v>
      </c>
      <c r="J58" s="44" t="str">
        <f>IF(H58=0,"",(1-G58/H58))</f>
        <v/>
      </c>
      <c r="K58" s="45" t="str">
        <f>IF(J58="",Backend!$B$27,VLOOKUP(J58,Backend!$A$27:$B$30,2,TRUE))</f>
        <v>Datos no disponibles o fiables</v>
      </c>
      <c r="L58" s="58" t="s">
        <v>136</v>
      </c>
      <c r="M58" s="59" t="str">
        <f>IF(OR(M56=0,M56="",$K58=Backend!$B$27),"",D58/D56)</f>
        <v/>
      </c>
      <c r="N58" s="60" t="str">
        <f>IF(OR(N56=0,N56="",$K58=Backend!$B$27),"",E58/E56)</f>
        <v/>
      </c>
      <c r="O58" s="61" t="str">
        <f>IF(OR(O56=0,O56="",$K58=Backend!$B$27),"",F58/F56)</f>
        <v/>
      </c>
      <c r="P58" s="62" t="str">
        <f>IF(OR(P56=0,P56="",$K58=Backend!$B$27),"",G58/G56)</f>
        <v/>
      </c>
      <c r="Q58" s="63" t="str">
        <f>IF(OR(Q56=0,Q56="",$K58=Backend!$B$27),"",H58/H56)</f>
        <v/>
      </c>
    </row>
    <row r="59" spans="1:17" ht="20.149999999999999" customHeight="1" thickBot="1" x14ac:dyDescent="0.3">
      <c r="A59" s="18"/>
      <c r="B59" s="98" t="s">
        <v>58</v>
      </c>
      <c r="C59" s="98"/>
      <c r="D59" s="98"/>
      <c r="E59" s="98"/>
      <c r="F59" s="120"/>
      <c r="G59" s="120"/>
      <c r="H59" s="120"/>
      <c r="J59" s="54"/>
      <c r="K59" s="55"/>
      <c r="L59" s="56"/>
      <c r="M59" s="57"/>
      <c r="N59" s="57"/>
      <c r="O59" s="57"/>
      <c r="P59" s="57"/>
      <c r="Q59" s="57"/>
    </row>
    <row r="60" spans="1:17" ht="26.9" customHeight="1" thickBot="1" x14ac:dyDescent="0.3">
      <c r="A60" s="20"/>
      <c r="B60" s="121" t="str">
        <f>INPUT!B78</f>
        <v>3. Número de asegurados o vidas cubiertas</v>
      </c>
      <c r="C60" s="121"/>
      <c r="D60" s="39">
        <f>INPUT!D78</f>
        <v>0</v>
      </c>
      <c r="E60" s="40">
        <f>INPUT!E78</f>
        <v>0</v>
      </c>
      <c r="F60" s="41">
        <f>INPUT!F78</f>
        <v>0</v>
      </c>
      <c r="G60" s="42">
        <f>INPUT!G78</f>
        <v>0</v>
      </c>
      <c r="H60" s="43">
        <f>SUM(D60:G60)</f>
        <v>0</v>
      </c>
      <c r="J60" s="44" t="str">
        <f>IF(H60=0,"",(1-G60/H60))</f>
        <v/>
      </c>
      <c r="K60" s="45" t="str">
        <f>IF(J60="",Backend!$B$27,VLOOKUP(J60,Backend!$A$27:$B$30,2,TRUE))</f>
        <v>Datos no disponibles o fiables</v>
      </c>
      <c r="L60" s="46" t="s">
        <v>137</v>
      </c>
      <c r="M60" s="47" t="str">
        <f>IF($K60=Backend!$B$27,"",D60/$H60)</f>
        <v/>
      </c>
      <c r="N60" s="48" t="str">
        <f>IF($K60=Backend!$B$27,"",E60/$H60)</f>
        <v/>
      </c>
      <c r="O60" s="49" t="str">
        <f>IF($K60=Backend!$B$27,"",F60/$H60)</f>
        <v/>
      </c>
      <c r="P60" s="50" t="str">
        <f>IF($K60=Backend!$B$27,"",G60/$H60)</f>
        <v/>
      </c>
      <c r="Q60" s="51" t="str">
        <f>IF($K60=Backend!$B$27,"",H60/$H60)</f>
        <v/>
      </c>
    </row>
    <row r="61" spans="1:17" ht="20.149999999999999" customHeight="1" thickBot="1" x14ac:dyDescent="0.3">
      <c r="A61" s="18"/>
      <c r="B61" s="98" t="s">
        <v>60</v>
      </c>
      <c r="C61" s="98"/>
      <c r="D61" s="98"/>
      <c r="E61" s="98"/>
      <c r="F61" s="120"/>
      <c r="G61" s="120"/>
      <c r="H61" s="120"/>
      <c r="J61" s="54" t="str">
        <f t="shared" ref="J61" si="4">IF(H61=0,"",(1-G61/H61))</f>
        <v/>
      </c>
      <c r="K61" s="55"/>
      <c r="L61" s="56"/>
      <c r="M61" s="57"/>
      <c r="N61" s="57"/>
      <c r="O61" s="57"/>
      <c r="P61" s="57"/>
      <c r="Q61" s="57"/>
    </row>
    <row r="62" spans="1:17" ht="26.9" customHeight="1" thickBot="1" x14ac:dyDescent="0.3">
      <c r="A62" s="20"/>
      <c r="B62" s="121" t="str">
        <f>INPUT!B80</f>
        <v>4. Número de reclamos recibidos</v>
      </c>
      <c r="C62" s="121"/>
      <c r="D62" s="39">
        <f>INPUT!D80</f>
        <v>0</v>
      </c>
      <c r="E62" s="40">
        <f>INPUT!E80</f>
        <v>0</v>
      </c>
      <c r="F62" s="41">
        <f>INPUT!F80</f>
        <v>0</v>
      </c>
      <c r="G62" s="42">
        <f>INPUT!G80</f>
        <v>0</v>
      </c>
      <c r="H62" s="43">
        <f>SUM(D62:G62)</f>
        <v>0</v>
      </c>
      <c r="J62" s="44" t="str">
        <f>IF(H62=0,"",(1-G62/H62))</f>
        <v/>
      </c>
      <c r="K62" s="45" t="str">
        <f>IF(J62="",Backend!$B$27,VLOOKUP(J62,Backend!$A$27:$B$30,2,TRUE))</f>
        <v>Datos no disponibles o fiables</v>
      </c>
      <c r="L62" s="58" t="s">
        <v>138</v>
      </c>
      <c r="M62" s="64" t="str">
        <f>IF(OR(M60=0,M60="",$K62=Backend!$B$27),"",D62/D60)</f>
        <v/>
      </c>
      <c r="N62" s="65" t="str">
        <f>IF(OR(N60=0,N60="",$K62=Backend!$B$27),"",E62/E60)</f>
        <v/>
      </c>
      <c r="O62" s="66" t="str">
        <f>IF(OR(O60=0,O60="",$K62=Backend!$B$27),"",F62/F60)</f>
        <v/>
      </c>
      <c r="P62" s="67" t="str">
        <f>IF(OR(P60=0,P60="",$K62=Backend!$B$27),"",G62/G60)</f>
        <v/>
      </c>
      <c r="Q62" s="68" t="str">
        <f>IF(OR(Q60=0,Q60="",$K62=Backend!$B$27),"",H62/H60)</f>
        <v/>
      </c>
    </row>
    <row r="63" spans="1:17" ht="20.149999999999999" customHeight="1" thickBot="1" x14ac:dyDescent="0.3">
      <c r="A63" s="18"/>
      <c r="B63" s="98" t="s">
        <v>62</v>
      </c>
      <c r="C63" s="98"/>
      <c r="D63" s="98"/>
      <c r="E63" s="98"/>
      <c r="F63" s="120"/>
      <c r="G63" s="120"/>
      <c r="H63" s="120"/>
      <c r="J63" s="54"/>
      <c r="K63" s="55"/>
      <c r="L63" s="56"/>
      <c r="M63" s="57"/>
      <c r="N63" s="57"/>
      <c r="O63" s="57"/>
      <c r="P63" s="57"/>
      <c r="Q63" s="57"/>
    </row>
    <row r="64" spans="1:17" ht="28.4" customHeight="1" thickBot="1" x14ac:dyDescent="0.3">
      <c r="A64" s="20"/>
      <c r="B64" s="121" t="str">
        <f>INPUT!B82</f>
        <v>5. Número de reclamos pagados</v>
      </c>
      <c r="C64" s="121"/>
      <c r="D64" s="39">
        <f>INPUT!D82</f>
        <v>0</v>
      </c>
      <c r="E64" s="40">
        <f>INPUT!E82</f>
        <v>0</v>
      </c>
      <c r="F64" s="41">
        <f>INPUT!F82</f>
        <v>0</v>
      </c>
      <c r="G64" s="42">
        <f>INPUT!G82</f>
        <v>0</v>
      </c>
      <c r="H64" s="43">
        <f>SUM(D64:G64)</f>
        <v>0</v>
      </c>
      <c r="J64" s="44" t="str">
        <f>IF(H64=0,"",(1-G64/H64))</f>
        <v/>
      </c>
      <c r="K64" s="45" t="str">
        <f>IF(J64="",Backend!$B$27,VLOOKUP(J64,Backend!$A$27:$B$30,2,TRUE))</f>
        <v>Datos no disponibles o fiables</v>
      </c>
      <c r="L64" s="58" t="s">
        <v>139</v>
      </c>
      <c r="M64" s="47" t="str">
        <f>IF(OR(M62="-",M62=0,M62="",$K64=Backend!$B$27),"",D64/D62)</f>
        <v/>
      </c>
      <c r="N64" s="48" t="str">
        <f>IF(OR(N62="-",N62=0,N62="",$K64=Backend!$B$27),"",E64/E62)</f>
        <v/>
      </c>
      <c r="O64" s="49" t="str">
        <f>IF(OR(O62="-",O62=0,O62="",$K64=Backend!$B$27),"",F64/F62)</f>
        <v/>
      </c>
      <c r="P64" s="50" t="str">
        <f>IF(OR(P62="-",P62=0,P62="",$K64=Backend!$B$27),"",G64/G62)</f>
        <v/>
      </c>
      <c r="Q64" s="69" t="str">
        <f>IF(OR(Q62="-",Q62=0,Q62="",$K64=Backend!$B$27),"",H64/H62)</f>
        <v/>
      </c>
    </row>
    <row r="65" spans="1:17" ht="20.9" customHeight="1" thickBot="1" x14ac:dyDescent="0.3">
      <c r="A65" s="18"/>
      <c r="B65" s="98" t="s">
        <v>64</v>
      </c>
      <c r="C65" s="98"/>
      <c r="D65" s="98"/>
      <c r="E65" s="98"/>
      <c r="F65" s="120"/>
      <c r="G65" s="120"/>
      <c r="H65" s="120"/>
      <c r="J65" s="54"/>
      <c r="K65" s="55"/>
      <c r="L65" s="56"/>
      <c r="M65" s="57"/>
      <c r="N65" s="57"/>
      <c r="O65" s="57"/>
      <c r="P65" s="57"/>
      <c r="Q65" s="57"/>
    </row>
    <row r="66" spans="1:17" ht="27.65" customHeight="1" thickBot="1" x14ac:dyDescent="0.3">
      <c r="A66" s="20"/>
      <c r="B66" s="121" t="str">
        <f>INPUT!B84</f>
        <v>6. Monto o valor de los reclamos pagados</v>
      </c>
      <c r="C66" s="121"/>
      <c r="D66" s="39">
        <f>INPUT!D84</f>
        <v>0</v>
      </c>
      <c r="E66" s="40">
        <f>INPUT!E84</f>
        <v>0</v>
      </c>
      <c r="F66" s="41">
        <f>INPUT!F84</f>
        <v>0</v>
      </c>
      <c r="G66" s="42">
        <f>INPUT!G84</f>
        <v>0</v>
      </c>
      <c r="H66" s="43">
        <f>SUM(D66:G66)</f>
        <v>0</v>
      </c>
      <c r="J66" s="44" t="str">
        <f t="shared" ref="J66" si="5">IF(H66=0,"",(1-G66/H66))</f>
        <v/>
      </c>
      <c r="K66" s="45" t="str">
        <f>IF(J66="",Backend!$B$27,VLOOKUP(J66,Backend!$A$27:$B$30,2,TRUE))</f>
        <v>Datos no disponibles o fiables</v>
      </c>
      <c r="L66" s="58" t="s">
        <v>140</v>
      </c>
      <c r="M66" s="59" t="str">
        <f>IF(OR(M64="-",M64=0,M64="",$K66=Backend!$B$27),"",D66/D64)</f>
        <v/>
      </c>
      <c r="N66" s="60" t="str">
        <f>IF(OR(N64="-",N64=0,N64="",$K66=Backend!$B$27),"",E66/E64)</f>
        <v/>
      </c>
      <c r="O66" s="61" t="str">
        <f>IF(OR(O64="-",O64=0,O64="",$K66=Backend!$B$27),"",F66/F64)</f>
        <v/>
      </c>
      <c r="P66" s="62" t="str">
        <f>IF(OR(P64="-",P64=0,P64="",$K66=Backend!$B$27),"",G66/G64)</f>
        <v/>
      </c>
      <c r="Q66" s="63" t="str">
        <f>IF(OR(Q64="-",Q64=0,Q64="",$K66=Backend!$B$27),"",H66/H64)</f>
        <v/>
      </c>
    </row>
    <row r="67" spans="1:17" ht="20.149999999999999" customHeight="1" thickBot="1" x14ac:dyDescent="0.3">
      <c r="A67" s="18"/>
      <c r="B67" s="98" t="s">
        <v>66</v>
      </c>
      <c r="C67" s="98"/>
      <c r="D67" s="98"/>
      <c r="E67" s="98"/>
      <c r="F67" s="120"/>
      <c r="G67" s="120"/>
      <c r="H67" s="120"/>
      <c r="J67" s="54"/>
      <c r="K67" s="55"/>
      <c r="L67" s="56"/>
      <c r="M67" s="57"/>
      <c r="N67" s="57"/>
      <c r="O67" s="57"/>
      <c r="P67" s="57"/>
      <c r="Q67" s="57"/>
    </row>
    <row r="68" spans="1:17" ht="27.65" customHeight="1" thickBot="1" x14ac:dyDescent="0.3">
      <c r="A68" s="20"/>
      <c r="B68" s="121" t="s">
        <v>1</v>
      </c>
      <c r="C68" s="121"/>
      <c r="D68" s="39">
        <f>INPUT!D86</f>
        <v>0</v>
      </c>
      <c r="E68" s="40">
        <f>INPUT!E86</f>
        <v>0</v>
      </c>
      <c r="F68" s="41">
        <f>INPUT!F86</f>
        <v>0</v>
      </c>
      <c r="G68" s="42">
        <f>INPUT!G86</f>
        <v>0</v>
      </c>
      <c r="H68" s="43">
        <f>SUM(D68:G68)</f>
        <v>0</v>
      </c>
      <c r="J68" s="44" t="str">
        <f t="shared" ref="J68" si="6">IF(H68=0,"",(1-G68/H68))</f>
        <v/>
      </c>
      <c r="K68" s="45" t="str">
        <f>IF(J68="",Backend!$B$27,VLOOKUP(J68,Backend!$A$27:$B$30,2,TRUE))</f>
        <v>Datos no disponibles o fiables</v>
      </c>
      <c r="L68" s="58" t="s">
        <v>141</v>
      </c>
      <c r="M68" s="47" t="str">
        <f>IF(OR(M62="-",M62=0,M62="",$K68=Backend!$B$27),"",D68/D62)</f>
        <v/>
      </c>
      <c r="N68" s="48" t="str">
        <f>IF(OR(N62="-",N62=0,N62="",$K68=Backend!$B$27),"",E68/E62)</f>
        <v/>
      </c>
      <c r="O68" s="49" t="str">
        <f>IF(OR(O62="-",O62=0,O62="",$K68=Backend!$B$27),"",F68/F62)</f>
        <v/>
      </c>
      <c r="P68" s="50" t="str">
        <f>IF(OR(P62="-",P62=0,P62="",$K68=Backend!$B$27),"",G68/G62)</f>
        <v/>
      </c>
      <c r="Q68" s="69" t="str">
        <f>IF(OR(Q62="-",Q62=0,Q62="",$K68=Backend!$B$27),"",H68/H62)</f>
        <v/>
      </c>
    </row>
    <row r="69" spans="1:17" ht="20.149999999999999" customHeight="1" x14ac:dyDescent="0.25">
      <c r="A69" s="18"/>
      <c r="B69" s="98" t="s">
        <v>68</v>
      </c>
      <c r="C69" s="101"/>
      <c r="D69" s="101"/>
      <c r="E69" s="101"/>
      <c r="F69" s="120"/>
      <c r="G69" s="120"/>
      <c r="H69" s="120"/>
      <c r="J69" s="70"/>
      <c r="K69" s="5"/>
      <c r="L69" s="5"/>
      <c r="M69" s="5"/>
      <c r="N69" s="5"/>
      <c r="O69" s="5"/>
      <c r="P69" s="5"/>
      <c r="Q69" s="5"/>
    </row>
    <row r="70" spans="1:17" ht="108" customHeight="1" x14ac:dyDescent="0.25"/>
    <row r="71" spans="1:17" ht="35.25" customHeight="1" x14ac:dyDescent="0.25">
      <c r="A71" s="125" t="s">
        <v>150</v>
      </c>
      <c r="B71" s="125"/>
      <c r="C71" s="125"/>
      <c r="D71" s="126" t="s">
        <v>145</v>
      </c>
      <c r="E71" s="127"/>
      <c r="F71" s="127"/>
      <c r="G71" s="127"/>
      <c r="H71" s="127"/>
      <c r="J71" s="123" t="s">
        <v>144</v>
      </c>
      <c r="K71" s="123"/>
      <c r="L71" s="123"/>
      <c r="M71" s="123"/>
      <c r="N71" s="123"/>
      <c r="O71" s="123"/>
      <c r="P71" s="123"/>
      <c r="Q71" s="123"/>
    </row>
    <row r="72" spans="1:17" ht="13.5" thickBot="1" x14ac:dyDescent="0.3">
      <c r="C72" s="11"/>
      <c r="D72" s="33" t="s">
        <v>51</v>
      </c>
      <c r="E72" s="34" t="s">
        <v>52</v>
      </c>
      <c r="F72" s="35" t="s">
        <v>53</v>
      </c>
      <c r="G72" s="36" t="s">
        <v>90</v>
      </c>
      <c r="H72" s="37" t="s">
        <v>0</v>
      </c>
      <c r="J72" s="124" t="s">
        <v>133</v>
      </c>
      <c r="K72" s="124"/>
      <c r="L72" s="87" t="s">
        <v>134</v>
      </c>
      <c r="M72" s="88" t="s">
        <v>51</v>
      </c>
      <c r="N72" s="89" t="s">
        <v>52</v>
      </c>
      <c r="O72" s="90" t="s">
        <v>53</v>
      </c>
      <c r="P72" s="91" t="s">
        <v>90</v>
      </c>
      <c r="Q72" s="92" t="s">
        <v>0</v>
      </c>
    </row>
    <row r="73" spans="1:17" ht="26.9" customHeight="1" thickBot="1" x14ac:dyDescent="0.3">
      <c r="B73" s="121" t="str">
        <f>INPUT!B92</f>
        <v>1. Número total de asegurados</v>
      </c>
      <c r="C73" s="121"/>
      <c r="D73" s="39">
        <f>INPUT!D92</f>
        <v>0</v>
      </c>
      <c r="E73" s="40">
        <f>INPUT!E92</f>
        <v>0</v>
      </c>
      <c r="F73" s="41">
        <f>INPUT!F92</f>
        <v>0</v>
      </c>
      <c r="G73" s="42">
        <f>INPUT!G92</f>
        <v>0</v>
      </c>
      <c r="H73" s="43">
        <f>SUM(D73:G73)</f>
        <v>0</v>
      </c>
      <c r="J73" s="44" t="str">
        <f>IF(H73=0,"",(1-G73/H73))</f>
        <v/>
      </c>
      <c r="K73" s="45" t="str">
        <f>IF(J73="",Backend!$B$27,VLOOKUP(J73,Backend!$A$27:$B$30,2,TRUE))</f>
        <v>Datos no disponibles o fiables</v>
      </c>
      <c r="L73" s="46" t="s">
        <v>135</v>
      </c>
      <c r="M73" s="47" t="str">
        <f>IF($K73=Backend!$B$27,"",D73/$H73)</f>
        <v/>
      </c>
      <c r="N73" s="48" t="str">
        <f>IF($K73=Backend!$B$27,"",E73/$H73)</f>
        <v/>
      </c>
      <c r="O73" s="49" t="str">
        <f>IF($K73=Backend!$B$27,"",F73/$H73)</f>
        <v/>
      </c>
      <c r="P73" s="50" t="str">
        <f>IF($K73=Backend!$B$27,"",G73/$H73)</f>
        <v/>
      </c>
      <c r="Q73" s="51" t="str">
        <f>IF($K73=Backend!$B$27,"",H73/$H73)</f>
        <v/>
      </c>
    </row>
    <row r="74" spans="1:17" ht="20.149999999999999" customHeight="1" thickBot="1" x14ac:dyDescent="0.3">
      <c r="B74" s="98" t="s">
        <v>56</v>
      </c>
      <c r="C74" s="98"/>
      <c r="D74" s="98"/>
      <c r="E74" s="98"/>
      <c r="F74" s="120"/>
      <c r="G74" s="120"/>
      <c r="H74" s="120"/>
      <c r="J74" s="54"/>
      <c r="K74" s="55"/>
      <c r="L74" s="56"/>
      <c r="M74" s="57"/>
      <c r="N74" s="57"/>
      <c r="O74" s="57"/>
      <c r="P74" s="57"/>
      <c r="Q74" s="57"/>
    </row>
    <row r="75" spans="1:17" ht="27.65" customHeight="1" thickBot="1" x14ac:dyDescent="0.3">
      <c r="B75" s="121" t="str">
        <f>INPUT!B94</f>
        <v>2. Importe/valor de la prima bruta emitida</v>
      </c>
      <c r="C75" s="121"/>
      <c r="D75" s="39">
        <f>INPUT!D94</f>
        <v>0</v>
      </c>
      <c r="E75" s="40">
        <f>INPUT!E94</f>
        <v>0</v>
      </c>
      <c r="F75" s="41">
        <f>INPUT!F94</f>
        <v>0</v>
      </c>
      <c r="G75" s="42">
        <f>INPUT!G94</f>
        <v>0</v>
      </c>
      <c r="H75" s="43">
        <f>SUM(D75:G75)</f>
        <v>0</v>
      </c>
      <c r="J75" s="44" t="str">
        <f>IF(H75=0,"",(1-G75/H75))</f>
        <v/>
      </c>
      <c r="K75" s="45" t="str">
        <f>IF(J75="",Backend!$B$27,VLOOKUP(J75,Backend!$A$27:$B$30,2,TRUE))</f>
        <v>Datos no disponibles o fiables</v>
      </c>
      <c r="L75" s="58" t="s">
        <v>136</v>
      </c>
      <c r="M75" s="59" t="str">
        <f>IF(OR(M73=0,M73="",$K75=Backend!$B$27),"",D75/D73)</f>
        <v/>
      </c>
      <c r="N75" s="60" t="str">
        <f>IF(OR(N73=0,N73="",$K75=Backend!$B$27),"",E75/E73)</f>
        <v/>
      </c>
      <c r="O75" s="61" t="str">
        <f>IF(OR(O73=0,O73="",$K75=Backend!$B$27),"",F75/F73)</f>
        <v/>
      </c>
      <c r="P75" s="62" t="str">
        <f>IF(OR(P73=0,P73="",$K75=Backend!$B$27),"",G75/G73)</f>
        <v/>
      </c>
      <c r="Q75" s="63" t="str">
        <f>IF(OR(Q73=0,Q73="",$K75=Backend!$B$27),"",H75/H73)</f>
        <v/>
      </c>
    </row>
    <row r="76" spans="1:17" ht="20.149999999999999" customHeight="1" thickBot="1" x14ac:dyDescent="0.3">
      <c r="A76" s="18"/>
      <c r="B76" s="98" t="s">
        <v>58</v>
      </c>
      <c r="C76" s="98"/>
      <c r="D76" s="98"/>
      <c r="E76" s="98"/>
      <c r="F76" s="120"/>
      <c r="G76" s="120"/>
      <c r="H76" s="120"/>
      <c r="J76" s="54"/>
      <c r="K76" s="55"/>
      <c r="L76" s="56"/>
      <c r="M76" s="57"/>
      <c r="N76" s="57"/>
      <c r="O76" s="57"/>
      <c r="P76" s="57"/>
      <c r="Q76" s="57"/>
    </row>
    <row r="77" spans="1:17" ht="26.9" customHeight="1" thickBot="1" x14ac:dyDescent="0.3">
      <c r="A77" s="20"/>
      <c r="B77" s="121" t="str">
        <f>INPUT!B96</f>
        <v>3. Número de asegurados o vidas cubiertas</v>
      </c>
      <c r="C77" s="121"/>
      <c r="D77" s="39">
        <f>INPUT!D96</f>
        <v>0</v>
      </c>
      <c r="E77" s="40">
        <f>INPUT!E96</f>
        <v>0</v>
      </c>
      <c r="F77" s="41">
        <f>INPUT!F96</f>
        <v>0</v>
      </c>
      <c r="G77" s="42">
        <f>INPUT!G96</f>
        <v>0</v>
      </c>
      <c r="H77" s="43">
        <f>SUM(D77:G77)</f>
        <v>0</v>
      </c>
      <c r="J77" s="44" t="str">
        <f>IF(H77=0,"",(1-G77/H77))</f>
        <v/>
      </c>
      <c r="K77" s="45" t="str">
        <f>IF(J77="",Backend!$B$27,VLOOKUP(J77,Backend!$A$27:$B$30,2,TRUE))</f>
        <v>Datos no disponibles o fiables</v>
      </c>
      <c r="L77" s="46" t="s">
        <v>137</v>
      </c>
      <c r="M77" s="47" t="str">
        <f>IF($K77=Backend!$B$27,"",D77/$H77)</f>
        <v/>
      </c>
      <c r="N77" s="48" t="str">
        <f>IF($K77=Backend!$B$27,"",E77/$H77)</f>
        <v/>
      </c>
      <c r="O77" s="49" t="str">
        <f>IF($K77=Backend!$B$27,"",F77/$H77)</f>
        <v/>
      </c>
      <c r="P77" s="50" t="str">
        <f>IF($K77=Backend!$B$27,"",G77/$H77)</f>
        <v/>
      </c>
      <c r="Q77" s="51" t="str">
        <f>IF($K77=Backend!$B$27,"",H77/$H77)</f>
        <v/>
      </c>
    </row>
    <row r="78" spans="1:17" ht="20.149999999999999" customHeight="1" thickBot="1" x14ac:dyDescent="0.3">
      <c r="A78" s="18"/>
      <c r="B78" s="98" t="s">
        <v>60</v>
      </c>
      <c r="C78" s="98"/>
      <c r="D78" s="98"/>
      <c r="E78" s="98"/>
      <c r="F78" s="120"/>
      <c r="G78" s="120"/>
      <c r="H78" s="120"/>
      <c r="J78" s="54" t="str">
        <f t="shared" ref="J78" si="7">IF(H78=0,"",(1-G78/H78))</f>
        <v/>
      </c>
      <c r="K78" s="55"/>
      <c r="L78" s="56"/>
      <c r="M78" s="57"/>
      <c r="N78" s="57"/>
      <c r="O78" s="57"/>
      <c r="P78" s="57"/>
      <c r="Q78" s="57"/>
    </row>
    <row r="79" spans="1:17" ht="26.9" customHeight="1" thickBot="1" x14ac:dyDescent="0.3">
      <c r="A79" s="20"/>
      <c r="B79" s="121" t="str">
        <f>INPUT!B98</f>
        <v>4. Número de reclamos recibidos</v>
      </c>
      <c r="C79" s="121"/>
      <c r="D79" s="39">
        <f>INPUT!D98</f>
        <v>0</v>
      </c>
      <c r="E79" s="40">
        <f>INPUT!E98</f>
        <v>0</v>
      </c>
      <c r="F79" s="41">
        <f>INPUT!F98</f>
        <v>0</v>
      </c>
      <c r="G79" s="42">
        <f>INPUT!G98</f>
        <v>0</v>
      </c>
      <c r="H79" s="43">
        <f>SUM(D79:G79)</f>
        <v>0</v>
      </c>
      <c r="J79" s="44" t="str">
        <f>IF(H79=0,"",(1-G79/H79))</f>
        <v/>
      </c>
      <c r="K79" s="45" t="str">
        <f>IF(J79="",Backend!$B$27,VLOOKUP(J79,Backend!$A$27:$B$30,2,TRUE))</f>
        <v>Datos no disponibles o fiables</v>
      </c>
      <c r="L79" s="58" t="s">
        <v>138</v>
      </c>
      <c r="M79" s="64" t="str">
        <f>IF(OR(M77=0,M77="",$K79=Backend!$B$27),"",D79/D77)</f>
        <v/>
      </c>
      <c r="N79" s="65" t="str">
        <f>IF(OR(N77=0,N77="",$K79=Backend!$B$27),"",E79/E77)</f>
        <v/>
      </c>
      <c r="O79" s="66" t="str">
        <f>IF(OR(O77=0,O77="",$K79=Backend!$B$27),"",F79/F77)</f>
        <v/>
      </c>
      <c r="P79" s="67" t="str">
        <f>IF(OR(P77=0,P77="",$K79=Backend!$B$27),"",G79/G77)</f>
        <v/>
      </c>
      <c r="Q79" s="68" t="str">
        <f>IF(OR(Q77=0,Q77="",$K79=Backend!$B$27),"",H79/H77)</f>
        <v/>
      </c>
    </row>
    <row r="80" spans="1:17" ht="20.149999999999999" customHeight="1" thickBot="1" x14ac:dyDescent="0.3">
      <c r="A80" s="18"/>
      <c r="B80" s="98" t="s">
        <v>62</v>
      </c>
      <c r="C80" s="98"/>
      <c r="D80" s="98"/>
      <c r="E80" s="98"/>
      <c r="F80" s="120"/>
      <c r="G80" s="120"/>
      <c r="H80" s="120"/>
      <c r="J80" s="54"/>
      <c r="K80" s="55"/>
      <c r="L80" s="56"/>
      <c r="M80" s="57"/>
      <c r="N80" s="57"/>
      <c r="O80" s="57"/>
      <c r="P80" s="57"/>
      <c r="Q80" s="57"/>
    </row>
    <row r="81" spans="1:17" ht="28.4" customHeight="1" thickBot="1" x14ac:dyDescent="0.3">
      <c r="A81" s="20"/>
      <c r="B81" s="121" t="str">
        <f>INPUT!B100</f>
        <v>5. Número de reclamos pagados</v>
      </c>
      <c r="C81" s="121"/>
      <c r="D81" s="39">
        <f>INPUT!D100</f>
        <v>0</v>
      </c>
      <c r="E81" s="40">
        <f>INPUT!E100</f>
        <v>0</v>
      </c>
      <c r="F81" s="41">
        <f>INPUT!F100</f>
        <v>0</v>
      </c>
      <c r="G81" s="42">
        <f>INPUT!G100</f>
        <v>0</v>
      </c>
      <c r="H81" s="43">
        <f>SUM(D81:G81)</f>
        <v>0</v>
      </c>
      <c r="J81" s="44" t="str">
        <f>IF(H81=0,"",(1-G81/H81))</f>
        <v/>
      </c>
      <c r="K81" s="45" t="str">
        <f>IF(J81="",Backend!$B$27,VLOOKUP(J81,Backend!$A$27:$B$30,2,TRUE))</f>
        <v>Datos no disponibles o fiables</v>
      </c>
      <c r="L81" s="58" t="s">
        <v>139</v>
      </c>
      <c r="M81" s="47" t="str">
        <f>IF(OR(M79="-",M79=0,M79="",$K81=Backend!$B$27),"",D81/D79)</f>
        <v/>
      </c>
      <c r="N81" s="48" t="str">
        <f>IF(OR(N79="-",N79=0,N79="",$K81=Backend!$B$27),"",E81/E79)</f>
        <v/>
      </c>
      <c r="O81" s="49" t="str">
        <f>IF(OR(O79="-",O79=0,O79="",$K81=Backend!$B$27),"",F81/F79)</f>
        <v/>
      </c>
      <c r="P81" s="50" t="str">
        <f>IF(OR(P79="-",P79=0,P79="",$K81=Backend!$B$27),"",G81/G79)</f>
        <v/>
      </c>
      <c r="Q81" s="69" t="str">
        <f>IF(OR(Q79="-",Q79=0,Q79="",$K81=Backend!$B$27),"",H81/H79)</f>
        <v/>
      </c>
    </row>
    <row r="82" spans="1:17" ht="20.9" customHeight="1" thickBot="1" x14ac:dyDescent="0.3">
      <c r="A82" s="18"/>
      <c r="B82" s="98" t="s">
        <v>64</v>
      </c>
      <c r="C82" s="98"/>
      <c r="D82" s="98"/>
      <c r="E82" s="98"/>
      <c r="F82" s="120"/>
      <c r="G82" s="120"/>
      <c r="H82" s="120"/>
      <c r="J82" s="54"/>
      <c r="K82" s="55"/>
      <c r="L82" s="56"/>
      <c r="M82" s="57"/>
      <c r="N82" s="57"/>
      <c r="O82" s="57"/>
      <c r="P82" s="57"/>
      <c r="Q82" s="57"/>
    </row>
    <row r="83" spans="1:17" ht="27.65" customHeight="1" thickBot="1" x14ac:dyDescent="0.3">
      <c r="A83" s="20"/>
      <c r="B83" s="121" t="str">
        <f>INPUT!B102</f>
        <v>6. Monto o valor de los reclamos pagados</v>
      </c>
      <c r="C83" s="121"/>
      <c r="D83" s="39">
        <f>INPUT!D102</f>
        <v>0</v>
      </c>
      <c r="E83" s="40">
        <f>INPUT!E102</f>
        <v>0</v>
      </c>
      <c r="F83" s="41">
        <f>INPUT!F102</f>
        <v>0</v>
      </c>
      <c r="G83" s="42">
        <f>INPUT!G102</f>
        <v>0</v>
      </c>
      <c r="H83" s="43">
        <f>SUM(D83:G83)</f>
        <v>0</v>
      </c>
      <c r="J83" s="44" t="str">
        <f t="shared" ref="J83" si="8">IF(H83=0,"",(1-G83/H83))</f>
        <v/>
      </c>
      <c r="K83" s="45" t="str">
        <f>IF(J83="",Backend!$B$27,VLOOKUP(J83,Backend!$A$27:$B$30,2,TRUE))</f>
        <v>Datos no disponibles o fiables</v>
      </c>
      <c r="L83" s="58" t="s">
        <v>140</v>
      </c>
      <c r="M83" s="59" t="str">
        <f>IF(OR(M81="-",M81=0,M81="",$K83=Backend!$B$27),"",D83/D81)</f>
        <v/>
      </c>
      <c r="N83" s="60" t="str">
        <f>IF(OR(N81="-",N81=0,N81="",$K83=Backend!$B$27),"",E83/E81)</f>
        <v/>
      </c>
      <c r="O83" s="61" t="str">
        <f>IF(OR(O81="-",O81=0,O81="",$K83=Backend!$B$27),"",F83/F81)</f>
        <v/>
      </c>
      <c r="P83" s="62" t="str">
        <f>IF(OR(P81="-",P81=0,P81="",$K83=Backend!$B$27),"",G83/G81)</f>
        <v/>
      </c>
      <c r="Q83" s="63" t="str">
        <f>IF(OR(Q81="-",Q81=0,Q81="",$K83=Backend!$B$27),"",H83/H81)</f>
        <v/>
      </c>
    </row>
    <row r="84" spans="1:17" ht="20.149999999999999" customHeight="1" thickBot="1" x14ac:dyDescent="0.3">
      <c r="A84" s="18"/>
      <c r="B84" s="98" t="s">
        <v>66</v>
      </c>
      <c r="C84" s="98"/>
      <c r="D84" s="98"/>
      <c r="E84" s="98"/>
      <c r="F84" s="120"/>
      <c r="G84" s="120"/>
      <c r="H84" s="120"/>
      <c r="J84" s="54"/>
      <c r="K84" s="55"/>
      <c r="L84" s="56"/>
      <c r="M84" s="57"/>
      <c r="N84" s="57"/>
      <c r="O84" s="57"/>
      <c r="P84" s="57"/>
      <c r="Q84" s="57"/>
    </row>
    <row r="85" spans="1:17" ht="27.65" customHeight="1" thickBot="1" x14ac:dyDescent="0.3">
      <c r="A85" s="20"/>
      <c r="B85" s="121" t="str">
        <f>INPUT!B104</f>
        <v>7. Número de reclamos rechazados</v>
      </c>
      <c r="C85" s="121"/>
      <c r="D85" s="39">
        <f>INPUT!D104</f>
        <v>0</v>
      </c>
      <c r="E85" s="40">
        <f>INPUT!E104</f>
        <v>0</v>
      </c>
      <c r="F85" s="41">
        <f>INPUT!F104</f>
        <v>0</v>
      </c>
      <c r="G85" s="42">
        <f>INPUT!G104</f>
        <v>0</v>
      </c>
      <c r="H85" s="43">
        <f>SUM(D85:G85)</f>
        <v>0</v>
      </c>
      <c r="J85" s="44" t="str">
        <f t="shared" ref="J85" si="9">IF(H85=0,"",(1-G85/H85))</f>
        <v/>
      </c>
      <c r="K85" s="45" t="str">
        <f>IF(J85="",Backend!$B$27,VLOOKUP(J85,Backend!$A$27:$B$30,2,TRUE))</f>
        <v>Datos no disponibles o fiables</v>
      </c>
      <c r="L85" s="58" t="s">
        <v>141</v>
      </c>
      <c r="M85" s="47" t="str">
        <f>IF(OR(M79="-",M79=0,M79="",$K85=Backend!$B$27),"",D85/D79)</f>
        <v/>
      </c>
      <c r="N85" s="48" t="str">
        <f>IF(OR(N79="-",N79=0,N79="",$K85=Backend!$B$27),"",E85/E79)</f>
        <v/>
      </c>
      <c r="O85" s="49" t="str">
        <f>IF(OR(O79="-",O79=0,O79="",$K85=Backend!$B$27),"",F85/F79)</f>
        <v/>
      </c>
      <c r="P85" s="50" t="str">
        <f>IF(OR(P79="-",P79=0,P79="",$K85=Backend!$B$27),"",G85/G79)</f>
        <v/>
      </c>
      <c r="Q85" s="69" t="str">
        <f>IF(OR(Q79="-",Q79=0,Q79="",$K85=Backend!$B$27),"",H85/H79)</f>
        <v/>
      </c>
    </row>
    <row r="86" spans="1:17" ht="20.149999999999999" customHeight="1" x14ac:dyDescent="0.25">
      <c r="A86" s="18"/>
      <c r="B86" s="98" t="s">
        <v>68</v>
      </c>
      <c r="C86" s="101"/>
      <c r="D86" s="101"/>
      <c r="E86" s="101"/>
      <c r="F86" s="120"/>
      <c r="G86" s="120"/>
      <c r="H86" s="120"/>
      <c r="J86" s="70"/>
      <c r="K86" s="5"/>
      <c r="L86" s="5"/>
      <c r="M86" s="5"/>
      <c r="N86" s="5"/>
      <c r="O86" s="5"/>
      <c r="P86" s="5"/>
      <c r="Q86" s="5"/>
    </row>
    <row r="87" spans="1:17" x14ac:dyDescent="0.25"/>
    <row r="88" spans="1:17" x14ac:dyDescent="0.25"/>
    <row r="89" spans="1:17" x14ac:dyDescent="0.25"/>
    <row r="90" spans="1:17" ht="20.25" customHeight="1" x14ac:dyDescent="0.25"/>
    <row r="91" spans="1:17" x14ac:dyDescent="0.25"/>
    <row r="92" spans="1:17" x14ac:dyDescent="0.25"/>
    <row r="93" spans="1:17" x14ac:dyDescent="0.25"/>
    <row r="94" spans="1:17" x14ac:dyDescent="0.25"/>
    <row r="95" spans="1:17" x14ac:dyDescent="0.25"/>
  </sheetData>
  <sheetProtection algorithmName="SHA-512" hashValue="BzWE2lMyZYZcn3ZUEC4Pl/F0fjy0tzYqV+sis7E9dz1+kHs+To4lhrzRpqLVZgm5pMltndi1O0iR0OAY2UiwNw==" saltValue="/MA/iNTax85awIuans5bTQ==" spinCount="100000" sheet="1" objects="1" scenarios="1"/>
  <mergeCells count="112">
    <mergeCell ref="E1:F1"/>
    <mergeCell ref="J12:Q12"/>
    <mergeCell ref="J13:Q17"/>
    <mergeCell ref="A20:C20"/>
    <mergeCell ref="D20:H20"/>
    <mergeCell ref="J20:Q20"/>
    <mergeCell ref="J21:K21"/>
    <mergeCell ref="A5:H5"/>
    <mergeCell ref="J5:Q5"/>
    <mergeCell ref="A6:H17"/>
    <mergeCell ref="K6:Q6"/>
    <mergeCell ref="K7:Q7"/>
    <mergeCell ref="K8:Q8"/>
    <mergeCell ref="K9:Q9"/>
    <mergeCell ref="K10:Q10"/>
    <mergeCell ref="K11:Q11"/>
    <mergeCell ref="B27:E27"/>
    <mergeCell ref="F27:H27"/>
    <mergeCell ref="B28:C28"/>
    <mergeCell ref="B29:E29"/>
    <mergeCell ref="F29:H29"/>
    <mergeCell ref="B30:C30"/>
    <mergeCell ref="B22:C22"/>
    <mergeCell ref="B23:E23"/>
    <mergeCell ref="B24:C24"/>
    <mergeCell ref="B25:E25"/>
    <mergeCell ref="F25:H25"/>
    <mergeCell ref="B26:C26"/>
    <mergeCell ref="B35:E35"/>
    <mergeCell ref="F35:H35"/>
    <mergeCell ref="A37:C37"/>
    <mergeCell ref="D37:H37"/>
    <mergeCell ref="B31:E31"/>
    <mergeCell ref="F31:H31"/>
    <mergeCell ref="B32:C32"/>
    <mergeCell ref="B33:E33"/>
    <mergeCell ref="F33:H33"/>
    <mergeCell ref="B34:C34"/>
    <mergeCell ref="B42:E42"/>
    <mergeCell ref="F42:H42"/>
    <mergeCell ref="B43:C43"/>
    <mergeCell ref="B44:E44"/>
    <mergeCell ref="F44:H44"/>
    <mergeCell ref="B45:C45"/>
    <mergeCell ref="J37:Q37"/>
    <mergeCell ref="J38:K38"/>
    <mergeCell ref="B39:C39"/>
    <mergeCell ref="B40:E40"/>
    <mergeCell ref="F40:H40"/>
    <mergeCell ref="B41:C41"/>
    <mergeCell ref="B50:E50"/>
    <mergeCell ref="F50:H50"/>
    <mergeCell ref="B51:C51"/>
    <mergeCell ref="B52:E52"/>
    <mergeCell ref="F52:H52"/>
    <mergeCell ref="A54:C54"/>
    <mergeCell ref="D54:H54"/>
    <mergeCell ref="B46:E46"/>
    <mergeCell ref="F46:H46"/>
    <mergeCell ref="B47:C47"/>
    <mergeCell ref="B48:E48"/>
    <mergeCell ref="F48:H48"/>
    <mergeCell ref="B49:C49"/>
    <mergeCell ref="B59:E59"/>
    <mergeCell ref="F59:H59"/>
    <mergeCell ref="B60:C60"/>
    <mergeCell ref="B61:E61"/>
    <mergeCell ref="F61:H61"/>
    <mergeCell ref="B62:C62"/>
    <mergeCell ref="J54:Q54"/>
    <mergeCell ref="J55:K55"/>
    <mergeCell ref="B56:C56"/>
    <mergeCell ref="B57:E57"/>
    <mergeCell ref="F57:H57"/>
    <mergeCell ref="B58:C58"/>
    <mergeCell ref="J71:Q71"/>
    <mergeCell ref="J72:K72"/>
    <mergeCell ref="B73:C73"/>
    <mergeCell ref="B74:E74"/>
    <mergeCell ref="F74:H74"/>
    <mergeCell ref="B75:C75"/>
    <mergeCell ref="B67:E67"/>
    <mergeCell ref="F67:H67"/>
    <mergeCell ref="B68:C68"/>
    <mergeCell ref="B69:E69"/>
    <mergeCell ref="F69:H69"/>
    <mergeCell ref="A71:C71"/>
    <mergeCell ref="D71:H71"/>
    <mergeCell ref="B84:E84"/>
    <mergeCell ref="F84:H84"/>
    <mergeCell ref="B85:C85"/>
    <mergeCell ref="B86:E86"/>
    <mergeCell ref="F86:H86"/>
    <mergeCell ref="A3:D4"/>
    <mergeCell ref="B80:E80"/>
    <mergeCell ref="F80:H80"/>
    <mergeCell ref="B81:C81"/>
    <mergeCell ref="B82:E82"/>
    <mergeCell ref="F82:H82"/>
    <mergeCell ref="B83:C83"/>
    <mergeCell ref="B76:E76"/>
    <mergeCell ref="F76:H76"/>
    <mergeCell ref="B77:C77"/>
    <mergeCell ref="B78:E78"/>
    <mergeCell ref="F78:H78"/>
    <mergeCell ref="B79:C79"/>
    <mergeCell ref="B63:E63"/>
    <mergeCell ref="F63:H63"/>
    <mergeCell ref="B64:C64"/>
    <mergeCell ref="B65:E65"/>
    <mergeCell ref="F65:H65"/>
    <mergeCell ref="B66:C66"/>
  </mergeCells>
  <conditionalFormatting sqref="C19">
    <cfRule type="containsText" dxfId="23" priority="28" operator="containsText" text="Insurer short name">
      <formula>NOT(ISERROR(SEARCH("Insurer short name",C19)))</formula>
    </cfRule>
    <cfRule type="containsText" dxfId="22" priority="29" operator="containsText" text="Insurer short name">
      <formula>NOT(ISERROR(SEARCH("Insurer short name",C19)))</formula>
    </cfRule>
  </conditionalFormatting>
  <conditionalFormatting sqref="K22 K24 K26 K28 K30 K32 K34">
    <cfRule type="containsText" dxfId="21" priority="25" operator="containsText" text="not">
      <formula>NOT(ISERROR(SEARCH("not",K22)))</formula>
    </cfRule>
  </conditionalFormatting>
  <conditionalFormatting sqref="K39">
    <cfRule type="containsText" dxfId="20" priority="21" operator="containsText" text="not">
      <formula>NOT(ISERROR(SEARCH("not",K39)))</formula>
    </cfRule>
  </conditionalFormatting>
  <conditionalFormatting sqref="K41">
    <cfRule type="containsText" dxfId="19" priority="20" operator="containsText" text="not">
      <formula>NOT(ISERROR(SEARCH("not",K41)))</formula>
    </cfRule>
  </conditionalFormatting>
  <conditionalFormatting sqref="K43">
    <cfRule type="containsText" dxfId="18" priority="19" operator="containsText" text="not">
      <formula>NOT(ISERROR(SEARCH("not",K43)))</formula>
    </cfRule>
  </conditionalFormatting>
  <conditionalFormatting sqref="K45">
    <cfRule type="containsText" dxfId="17" priority="18" operator="containsText" text="not">
      <formula>NOT(ISERROR(SEARCH("not",K45)))</formula>
    </cfRule>
  </conditionalFormatting>
  <conditionalFormatting sqref="K47">
    <cfRule type="containsText" dxfId="16" priority="17" operator="containsText" text="not">
      <formula>NOT(ISERROR(SEARCH("not",K47)))</formula>
    </cfRule>
  </conditionalFormatting>
  <conditionalFormatting sqref="K49">
    <cfRule type="containsText" dxfId="15" priority="16" operator="containsText" text="not">
      <formula>NOT(ISERROR(SEARCH("not",K49)))</formula>
    </cfRule>
  </conditionalFormatting>
  <conditionalFormatting sqref="K51">
    <cfRule type="containsText" dxfId="14" priority="15" operator="containsText" text="not">
      <formula>NOT(ISERROR(SEARCH("not",K51)))</formula>
    </cfRule>
  </conditionalFormatting>
  <conditionalFormatting sqref="K56">
    <cfRule type="containsText" dxfId="13" priority="14" operator="containsText" text="not">
      <formula>NOT(ISERROR(SEARCH("not",K56)))</formula>
    </cfRule>
  </conditionalFormatting>
  <conditionalFormatting sqref="K58">
    <cfRule type="containsText" dxfId="12" priority="13" operator="containsText" text="not">
      <formula>NOT(ISERROR(SEARCH("not",K58)))</formula>
    </cfRule>
  </conditionalFormatting>
  <conditionalFormatting sqref="K60">
    <cfRule type="containsText" dxfId="11" priority="12" operator="containsText" text="not">
      <formula>NOT(ISERROR(SEARCH("not",K60)))</formula>
    </cfRule>
  </conditionalFormatting>
  <conditionalFormatting sqref="K62">
    <cfRule type="containsText" dxfId="10" priority="11" operator="containsText" text="not">
      <formula>NOT(ISERROR(SEARCH("not",K62)))</formula>
    </cfRule>
  </conditionalFormatting>
  <conditionalFormatting sqref="K64">
    <cfRule type="containsText" dxfId="9" priority="10" operator="containsText" text="not">
      <formula>NOT(ISERROR(SEARCH("not",K64)))</formula>
    </cfRule>
  </conditionalFormatting>
  <conditionalFormatting sqref="K66">
    <cfRule type="containsText" dxfId="8" priority="9" operator="containsText" text="not">
      <formula>NOT(ISERROR(SEARCH("not",K66)))</formula>
    </cfRule>
  </conditionalFormatting>
  <conditionalFormatting sqref="K68">
    <cfRule type="containsText" dxfId="7" priority="8" operator="containsText" text="not">
      <formula>NOT(ISERROR(SEARCH("not",K68)))</formula>
    </cfRule>
  </conditionalFormatting>
  <conditionalFormatting sqref="K73">
    <cfRule type="containsText" dxfId="6" priority="7" operator="containsText" text="not">
      <formula>NOT(ISERROR(SEARCH("not",K73)))</formula>
    </cfRule>
  </conditionalFormatting>
  <conditionalFormatting sqref="K75">
    <cfRule type="containsText" dxfId="5" priority="6" operator="containsText" text="not">
      <formula>NOT(ISERROR(SEARCH("not",K75)))</formula>
    </cfRule>
  </conditionalFormatting>
  <conditionalFormatting sqref="K77">
    <cfRule type="containsText" dxfId="4" priority="5" operator="containsText" text="not">
      <formula>NOT(ISERROR(SEARCH("not",K77)))</formula>
    </cfRule>
  </conditionalFormatting>
  <conditionalFormatting sqref="K79">
    <cfRule type="containsText" dxfId="3" priority="4" operator="containsText" text="not">
      <formula>NOT(ISERROR(SEARCH("not",K79)))</formula>
    </cfRule>
  </conditionalFormatting>
  <conditionalFormatting sqref="K81">
    <cfRule type="containsText" dxfId="2" priority="3" operator="containsText" text="not">
      <formula>NOT(ISERROR(SEARCH("not",K81)))</formula>
    </cfRule>
  </conditionalFormatting>
  <conditionalFormatting sqref="K83">
    <cfRule type="containsText" dxfId="1" priority="2" operator="containsText" text="not">
      <formula>NOT(ISERROR(SEARCH("not",K83)))</formula>
    </cfRule>
  </conditionalFormatting>
  <conditionalFormatting sqref="K85">
    <cfRule type="containsText" dxfId="0" priority="1" operator="containsText" text="not">
      <formula>NOT(ISERROR(SEARCH("not",K85)))</formula>
    </cfRule>
  </conditionalFormatting>
  <dataValidations count="4">
    <dataValidation type="whole" showInputMessage="1" showErrorMessage="1" errorTitle="Please enter a valid number" error="Please only enter numbers without any spaces, letters or decimal points. _x000a_" sqref="D68:G68 D30:G30 D22:G22 D24:G24 D26:G26 D28:G28 D83:G83 D32:G32 D47:G47 D39:G39 D41:G41 D43:G43 D45:G45 D34:G34 D49:G49 D64:G64 D56:G56 D58:G58 D60:G60 D62:G62 D51:G51 D66:G66 D81:G81 D73:G73 D75:G75 D77:G77 D79:G79 D85:G85" xr:uid="{3AF7CD66-14CC-4A08-A9D8-3350FD65FA4C}">
      <formula1>0</formula1>
      <formula2>9.99999999999999E+23</formula2>
    </dataValidation>
    <dataValidation type="whole" allowBlank="1" showInputMessage="1" showErrorMessage="1" sqref="H22 H24 H26 H28 H30 H32 H34 H39 H41 H43 H45 H47 H49 H51 H56 H58 H60 H62 H64 H66 H68 H73 H75 H77 H79 H81 H83 H85" xr:uid="{F4ED9381-FE3C-484D-8381-3DA779DD22BC}">
      <formula1>0</formula1>
      <formula2>9.99999999999999E+23</formula2>
    </dataValidation>
    <dataValidation allowBlank="1" errorTitle="Too many characters" error="You have probably entered more than 30 characters. Please keep the name very short. _x000a_" promptTitle="Enter a very short name" prompt="Please use only up to 30 letters and numbers. _x000a_Please do not use any special characters such as @, &amp;, *, # etc." sqref="C19" xr:uid="{A5F20C28-FD84-42F5-A661-AA63066A68DF}"/>
    <dataValidation allowBlank="1" sqref="J21 A24 A28 A34 A32 A30 A26 A5:A6 J73:Q86 A41 A45 A51 A49 A47 A43 J22:M35 J38 A58 A62 A68 A66 A64 A60 N31:Q31 J55 A75 A79 A85 A83 A81 A77 Q24:XFD24 N33:Q33 N35:Q35 J39:L52 K6:K11 J4:J13 R4:XFD16 N22:P30 J56:Q69 R64:XFD64 L7:Q11 K4:Q4 Q26:XFD26 N34:XFD34 R85:XFD85 R60:XFD60 N32:XFD32 R77:XFD77 R51:XFD51 Q28:XFD28 N44:Q44 R68:XFD68 R66:XFD66 Q27 N41:XFD41 R83:XFD83 R58:XFD58 N46:Q46 N48:Q52 Q22:Q23 Q29:Q30 R30:XFD30 Q25 R81:XFD81 M39:Q40 N42:Q42 N43:XFD43 N45:XFD45 N47:XFD47 R49:XFD49 M41:M52 R62:XFD62 R75:XFD75 R79:XFD79 J72" xr:uid="{47131778-1A26-4100-8A35-89607947DBAD}"/>
  </dataValidations>
  <pageMargins left="0.25" right="0.25" top="0.75" bottom="0.75" header="0.3" footer="0.3"/>
  <pageSetup pageOrder="overThenDown" orientation="landscape" horizontalDpi="360" verticalDpi="360" r:id="rId1"/>
  <headerFooter>
    <oddHeader xml:space="preserve">&amp;L&amp;"Arial,Regular"&amp;8&amp;K04+000FeMa-Meter: Access and Usage 1A (for insurers)&amp;R&amp;"Arial,Regular"&amp;8&amp;K04+000Output data sheet for insurers&amp;"Franklin Gothic Book,Regular"&amp;10&amp;K01+000
</oddHeader>
    <oddFooter>&amp;L&amp;"Arial,Regular"&amp;8&amp;K04+000Developed by: Access to Insurance Initiative&amp;C
&amp;"Arial,Regular"&amp;8&amp;K04+000https://www.a2ii.org/en/home&amp;R&amp;"Arial,Regular"&amp;8&amp;K04+000&amp;P</oddFooter>
  </headerFooter>
  <ignoredErrors>
    <ignoredError sqref="J6:J1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F2C7E-E5B4-42A5-8E55-F0CEE8EC81A8}">
  <dimension ref="A1:XFC49"/>
  <sheetViews>
    <sheetView showGridLines="0" zoomScaleNormal="100" zoomScaleSheetLayoutView="100" workbookViewId="0">
      <selection activeCell="A6" sqref="A6:E15"/>
    </sheetView>
  </sheetViews>
  <sheetFormatPr defaultColWidth="0" defaultRowHeight="13.5" zeroHeight="1" x14ac:dyDescent="0.35"/>
  <cols>
    <col min="1" max="22" width="9" style="71" customWidth="1"/>
    <col min="23" max="16383" width="9" style="71" hidden="1"/>
    <col min="16384" max="16384" width="2.5" style="71" customWidth="1"/>
  </cols>
  <sheetData>
    <row r="1" spans="1:5" x14ac:dyDescent="0.35"/>
    <row r="2" spans="1:5" ht="22.4" customHeight="1" x14ac:dyDescent="0.35"/>
    <row r="3" spans="1:5" x14ac:dyDescent="0.35"/>
    <row r="4" spans="1:5" x14ac:dyDescent="0.35"/>
    <row r="5" spans="1:5" ht="13.5" customHeight="1" x14ac:dyDescent="0.35">
      <c r="B5" s="72"/>
      <c r="C5" s="72"/>
      <c r="D5" s="72"/>
      <c r="E5" s="72"/>
    </row>
    <row r="6" spans="1:5" ht="13.5" customHeight="1" x14ac:dyDescent="0.35">
      <c r="A6" s="139" t="str">
        <f>'Resultados - Indicadores Clave'!J20</f>
        <v>Indicadores de resultados - Cartera de Accidentes y -Salud</v>
      </c>
      <c r="B6" s="139"/>
      <c r="C6" s="139"/>
      <c r="D6" s="139"/>
      <c r="E6" s="139"/>
    </row>
    <row r="7" spans="1:5" ht="13.5" customHeight="1" x14ac:dyDescent="0.35">
      <c r="A7" s="139"/>
      <c r="B7" s="139"/>
      <c r="C7" s="139"/>
      <c r="D7" s="139"/>
      <c r="E7" s="139"/>
    </row>
    <row r="8" spans="1:5" ht="13.5" customHeight="1" x14ac:dyDescent="0.35">
      <c r="A8" s="139"/>
      <c r="B8" s="139"/>
      <c r="C8" s="139"/>
      <c r="D8" s="139"/>
      <c r="E8" s="139"/>
    </row>
    <row r="9" spans="1:5" ht="13.5" customHeight="1" x14ac:dyDescent="0.35">
      <c r="A9" s="139"/>
      <c r="B9" s="139"/>
      <c r="C9" s="139"/>
      <c r="D9" s="139"/>
      <c r="E9" s="139"/>
    </row>
    <row r="10" spans="1:5" ht="13.5" customHeight="1" x14ac:dyDescent="0.35">
      <c r="A10" s="139"/>
      <c r="B10" s="139"/>
      <c r="C10" s="139"/>
      <c r="D10" s="139"/>
      <c r="E10" s="139"/>
    </row>
    <row r="11" spans="1:5" ht="13.5" customHeight="1" x14ac:dyDescent="0.35">
      <c r="A11" s="139"/>
      <c r="B11" s="139"/>
      <c r="C11" s="139"/>
      <c r="D11" s="139"/>
      <c r="E11" s="139"/>
    </row>
    <row r="12" spans="1:5" ht="13.5" customHeight="1" x14ac:dyDescent="0.35">
      <c r="A12" s="139"/>
      <c r="B12" s="139"/>
      <c r="C12" s="139"/>
      <c r="D12" s="139"/>
      <c r="E12" s="139"/>
    </row>
    <row r="13" spans="1:5" ht="13.5" customHeight="1" x14ac:dyDescent="0.35">
      <c r="A13" s="139"/>
      <c r="B13" s="139"/>
      <c r="C13" s="139"/>
      <c r="D13" s="139"/>
      <c r="E13" s="139"/>
    </row>
    <row r="14" spans="1:5" ht="13.5" customHeight="1" x14ac:dyDescent="0.35">
      <c r="A14" s="139"/>
      <c r="B14" s="139"/>
      <c r="C14" s="139"/>
      <c r="D14" s="139"/>
      <c r="E14" s="139"/>
    </row>
    <row r="15" spans="1:5" ht="13.5" customHeight="1" x14ac:dyDescent="0.35">
      <c r="A15" s="139"/>
      <c r="B15" s="139"/>
      <c r="C15" s="139"/>
      <c r="D15" s="139"/>
      <c r="E15" s="139"/>
    </row>
    <row r="16" spans="1: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ht="22.5" customHeight="1" x14ac:dyDescent="0.35"/>
    <row r="43" x14ac:dyDescent="0.35"/>
    <row r="44" x14ac:dyDescent="0.35"/>
    <row r="45" x14ac:dyDescent="0.35"/>
    <row r="46" x14ac:dyDescent="0.35"/>
    <row r="47" x14ac:dyDescent="0.35"/>
    <row r="48" x14ac:dyDescent="0.35"/>
    <row r="49" x14ac:dyDescent="0.35"/>
  </sheetData>
  <sheetProtection algorithmName="SHA-512" hashValue="5mAm8s5+hXQU2mBRN8H4/JWx2Yo8eJnYn3oN+jRp4hljC+leztvI0mtaj4pVfZvhcr3EwrRGKsDjhCgrCnbsDw==" saltValue="eI747pnenHI3w+I1w62oSA=="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1A (for insurers)&amp;R&amp;"Arial,Regular"&amp;8&amp;K04+000Graphs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B6F7-65D1-490B-A50E-BD0B2C483DA1}">
  <dimension ref="A1:XFC49"/>
  <sheetViews>
    <sheetView showGridLines="0" showRowColHeaders="0" zoomScaleNormal="100" zoomScaleSheetLayoutView="100" workbookViewId="0">
      <selection activeCell="A6" sqref="A6:E15"/>
    </sheetView>
  </sheetViews>
  <sheetFormatPr defaultColWidth="0" defaultRowHeight="13.5" zeroHeight="1" x14ac:dyDescent="0.35"/>
  <cols>
    <col min="1" max="22" width="9" style="71" customWidth="1"/>
    <col min="23" max="16383" width="9" style="71" hidden="1"/>
    <col min="16384" max="16384" width="1.83203125" style="71" customWidth="1"/>
  </cols>
  <sheetData>
    <row r="1" spans="1:5" x14ac:dyDescent="0.35"/>
    <row r="2" spans="1:5" ht="22.4" customHeight="1" x14ac:dyDescent="0.35"/>
    <row r="3" spans="1:5" x14ac:dyDescent="0.35"/>
    <row r="4" spans="1:5" x14ac:dyDescent="0.35"/>
    <row r="5" spans="1:5" ht="13.5" customHeight="1" x14ac:dyDescent="0.35">
      <c r="B5" s="72"/>
      <c r="C5" s="72"/>
      <c r="D5" s="72"/>
      <c r="E5" s="72"/>
    </row>
    <row r="6" spans="1:5" ht="13.5" customHeight="1" x14ac:dyDescent="0.35">
      <c r="A6" s="139" t="str">
        <f>'Resultados - Indicadores Clave'!J37</f>
        <v>Indicadores de resultados - Cartera vinculada a Vida y Ahorro</v>
      </c>
      <c r="B6" s="139"/>
      <c r="C6" s="139"/>
      <c r="D6" s="139"/>
      <c r="E6" s="139"/>
    </row>
    <row r="7" spans="1:5" ht="13.5" customHeight="1" x14ac:dyDescent="0.35">
      <c r="A7" s="139"/>
      <c r="B7" s="139"/>
      <c r="C7" s="139"/>
      <c r="D7" s="139"/>
      <c r="E7" s="139"/>
    </row>
    <row r="8" spans="1:5" ht="13.5" customHeight="1" x14ac:dyDescent="0.35">
      <c r="A8" s="139"/>
      <c r="B8" s="139"/>
      <c r="C8" s="139"/>
      <c r="D8" s="139"/>
      <c r="E8" s="139"/>
    </row>
    <row r="9" spans="1:5" ht="13.5" customHeight="1" x14ac:dyDescent="0.35">
      <c r="A9" s="139"/>
      <c r="B9" s="139"/>
      <c r="C9" s="139"/>
      <c r="D9" s="139"/>
      <c r="E9" s="139"/>
    </row>
    <row r="10" spans="1:5" ht="13.5" customHeight="1" x14ac:dyDescent="0.35">
      <c r="A10" s="139"/>
      <c r="B10" s="139"/>
      <c r="C10" s="139"/>
      <c r="D10" s="139"/>
      <c r="E10" s="139"/>
    </row>
    <row r="11" spans="1:5" ht="13.5" customHeight="1" x14ac:dyDescent="0.35">
      <c r="A11" s="139"/>
      <c r="B11" s="139"/>
      <c r="C11" s="139"/>
      <c r="D11" s="139"/>
      <c r="E11" s="139"/>
    </row>
    <row r="12" spans="1:5" ht="13.5" customHeight="1" x14ac:dyDescent="0.35">
      <c r="A12" s="139"/>
      <c r="B12" s="139"/>
      <c r="C12" s="139"/>
      <c r="D12" s="139"/>
      <c r="E12" s="139"/>
    </row>
    <row r="13" spans="1:5" ht="13.5" customHeight="1" x14ac:dyDescent="0.35">
      <c r="A13" s="139"/>
      <c r="B13" s="139"/>
      <c r="C13" s="139"/>
      <c r="D13" s="139"/>
      <c r="E13" s="139"/>
    </row>
    <row r="14" spans="1:5" ht="13.5" customHeight="1" x14ac:dyDescent="0.35">
      <c r="A14" s="139"/>
      <c r="B14" s="139"/>
      <c r="C14" s="139"/>
      <c r="D14" s="139"/>
      <c r="E14" s="139"/>
    </row>
    <row r="15" spans="1:5" ht="13.5" customHeight="1" x14ac:dyDescent="0.35">
      <c r="A15" s="139"/>
      <c r="B15" s="139"/>
      <c r="C15" s="139"/>
      <c r="D15" s="139"/>
      <c r="E15" s="139"/>
    </row>
    <row r="16" spans="1: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ht="24" customHeight="1" x14ac:dyDescent="0.35"/>
    <row r="43" x14ac:dyDescent="0.35"/>
    <row r="44" x14ac:dyDescent="0.35"/>
    <row r="45" x14ac:dyDescent="0.35"/>
    <row r="46" x14ac:dyDescent="0.35"/>
    <row r="47" x14ac:dyDescent="0.35"/>
    <row r="48" x14ac:dyDescent="0.35"/>
    <row r="49" x14ac:dyDescent="0.35"/>
  </sheetData>
  <sheetProtection algorithmName="SHA-512" hashValue="oLVh44wsqZjTBP3ji+22sQ38ruenIZXYWLZETeveEeeOgIr7moXADv/bRog8j1NHP41mHYgAXxleYoQfNH82LA==" saltValue="BafwASTS0Q8ZMXr/EVXy+A=="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1A (for insurers)&amp;R&amp;"Arial,Regular"&amp;8&amp;K04+000Graphs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3D4D-D03A-428D-AD71-419854EB91C2}">
  <dimension ref="A1:XFC49"/>
  <sheetViews>
    <sheetView showGridLines="0" showRowColHeaders="0" zoomScaleNormal="100" zoomScaleSheetLayoutView="100" workbookViewId="0">
      <selection activeCell="D5" sqref="D5"/>
    </sheetView>
  </sheetViews>
  <sheetFormatPr defaultColWidth="0" defaultRowHeight="13.5" customHeight="1" zeroHeight="1" x14ac:dyDescent="0.35"/>
  <cols>
    <col min="1" max="22" width="9" style="71" customWidth="1"/>
    <col min="23" max="16383" width="9" style="71" hidden="1"/>
    <col min="16384" max="16384" width="2.08203125" style="71" customWidth="1"/>
  </cols>
  <sheetData>
    <row r="1" spans="1:5" x14ac:dyDescent="0.35"/>
    <row r="2" spans="1:5" ht="22.4" customHeight="1" x14ac:dyDescent="0.35"/>
    <row r="3" spans="1:5" x14ac:dyDescent="0.35"/>
    <row r="4" spans="1:5" x14ac:dyDescent="0.35"/>
    <row r="5" spans="1:5" ht="13.5" customHeight="1" x14ac:dyDescent="0.35">
      <c r="B5" s="72"/>
      <c r="C5" s="72"/>
      <c r="D5" s="72"/>
      <c r="E5" s="72"/>
    </row>
    <row r="6" spans="1:5" ht="13.5" customHeight="1" x14ac:dyDescent="0.35">
      <c r="A6" s="139" t="str">
        <f>'Resultados - Indicadores Clave'!J54</f>
        <v>Indicadores de resultados - Cartera de Pequeñas Empresas</v>
      </c>
      <c r="B6" s="139"/>
      <c r="C6" s="139"/>
      <c r="D6" s="139"/>
      <c r="E6" s="139"/>
    </row>
    <row r="7" spans="1:5" ht="13.5" customHeight="1" x14ac:dyDescent="0.35">
      <c r="A7" s="139"/>
      <c r="B7" s="139"/>
      <c r="C7" s="139"/>
      <c r="D7" s="139"/>
      <c r="E7" s="139"/>
    </row>
    <row r="8" spans="1:5" ht="13.5" customHeight="1" x14ac:dyDescent="0.35">
      <c r="A8" s="139"/>
      <c r="B8" s="139"/>
      <c r="C8" s="139"/>
      <c r="D8" s="139"/>
      <c r="E8" s="139"/>
    </row>
    <row r="9" spans="1:5" ht="13.5" customHeight="1" x14ac:dyDescent="0.35">
      <c r="A9" s="139"/>
      <c r="B9" s="139"/>
      <c r="C9" s="139"/>
      <c r="D9" s="139"/>
      <c r="E9" s="139"/>
    </row>
    <row r="10" spans="1:5" ht="13.5" customHeight="1" x14ac:dyDescent="0.35">
      <c r="A10" s="139"/>
      <c r="B10" s="139"/>
      <c r="C10" s="139"/>
      <c r="D10" s="139"/>
      <c r="E10" s="139"/>
    </row>
    <row r="11" spans="1:5" ht="13.5" customHeight="1" x14ac:dyDescent="0.35">
      <c r="A11" s="139"/>
      <c r="B11" s="139"/>
      <c r="C11" s="139"/>
      <c r="D11" s="139"/>
      <c r="E11" s="139"/>
    </row>
    <row r="12" spans="1:5" ht="13.5" customHeight="1" x14ac:dyDescent="0.35">
      <c r="A12" s="139"/>
      <c r="B12" s="139"/>
      <c r="C12" s="139"/>
      <c r="D12" s="139"/>
      <c r="E12" s="139"/>
    </row>
    <row r="13" spans="1:5" ht="13.5" customHeight="1" x14ac:dyDescent="0.35">
      <c r="A13" s="139"/>
      <c r="B13" s="139"/>
      <c r="C13" s="139"/>
      <c r="D13" s="139"/>
      <c r="E13" s="139"/>
    </row>
    <row r="14" spans="1:5" ht="13.5" customHeight="1" x14ac:dyDescent="0.35">
      <c r="A14" s="139"/>
      <c r="B14" s="139"/>
      <c r="C14" s="139"/>
      <c r="D14" s="139"/>
      <c r="E14" s="139"/>
    </row>
    <row r="15" spans="1:5" ht="13.5" customHeight="1" x14ac:dyDescent="0.35">
      <c r="A15" s="139"/>
      <c r="B15" s="139"/>
      <c r="C15" s="139"/>
      <c r="D15" s="139"/>
      <c r="E15" s="139"/>
    </row>
    <row r="16" spans="1: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ht="33" customHeight="1" x14ac:dyDescent="0.35"/>
    <row r="42" x14ac:dyDescent="0.35"/>
    <row r="43" x14ac:dyDescent="0.35"/>
    <row r="44" x14ac:dyDescent="0.35"/>
    <row r="45" x14ac:dyDescent="0.35"/>
    <row r="46" x14ac:dyDescent="0.35"/>
    <row r="47" x14ac:dyDescent="0.35"/>
    <row r="48" x14ac:dyDescent="0.35"/>
    <row r="49" x14ac:dyDescent="0.35"/>
  </sheetData>
  <sheetProtection algorithmName="SHA-512" hashValue="7qbgNEuYMK/6Sj59KrINxpAdKz4ZFm7lqn/JiMXFFLz0zB/1+8cM80+u8lzElR94yVNaLZa1NfoRw9IbUsBQSQ==" saltValue="ZYuECZll835u7ckkkzNsIw=="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1A (for insurers)&amp;R&amp;"Arial,Regular"&amp;8&amp;K04+000Graphs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C0F38-0FF3-4FBE-8D6D-9E5F1B7C68A5}">
  <dimension ref="A1:XFC49"/>
  <sheetViews>
    <sheetView showGridLines="0" showRowColHeaders="0" zoomScaleNormal="100" zoomScaleSheetLayoutView="100" workbookViewId="0">
      <selection activeCell="E3" sqref="E3"/>
    </sheetView>
  </sheetViews>
  <sheetFormatPr defaultColWidth="0" defaultRowHeight="13.5" customHeight="1" zeroHeight="1" x14ac:dyDescent="0.35"/>
  <cols>
    <col min="1" max="22" width="9" style="71" customWidth="1"/>
    <col min="23" max="16383" width="9" style="71" hidden="1"/>
    <col min="16384" max="16384" width="3.08203125" style="71" customWidth="1"/>
  </cols>
  <sheetData>
    <row r="1" spans="1:5" x14ac:dyDescent="0.35"/>
    <row r="2" spans="1:5" ht="22.4" customHeight="1" x14ac:dyDescent="0.35"/>
    <row r="3" spans="1:5" x14ac:dyDescent="0.35"/>
    <row r="4" spans="1:5" x14ac:dyDescent="0.35"/>
    <row r="5" spans="1:5" ht="13.5" customHeight="1" x14ac:dyDescent="0.35">
      <c r="B5" s="72"/>
      <c r="C5" s="72"/>
      <c r="D5" s="72"/>
      <c r="E5" s="72"/>
    </row>
    <row r="6" spans="1:5" ht="13.5" customHeight="1" x14ac:dyDescent="0.35">
      <c r="A6" s="139" t="str">
        <f>'Resultados - Indicadores Clave'!J71</f>
        <v>Indicadores de resultados - Cartera de Clima y Agricultura</v>
      </c>
      <c r="B6" s="139"/>
      <c r="C6" s="139"/>
      <c r="D6" s="139"/>
      <c r="E6" s="139"/>
    </row>
    <row r="7" spans="1:5" ht="13.5" customHeight="1" x14ac:dyDescent="0.35">
      <c r="A7" s="139"/>
      <c r="B7" s="139"/>
      <c r="C7" s="139"/>
      <c r="D7" s="139"/>
      <c r="E7" s="139"/>
    </row>
    <row r="8" spans="1:5" ht="13.5" customHeight="1" x14ac:dyDescent="0.35">
      <c r="A8" s="139"/>
      <c r="B8" s="139"/>
      <c r="C8" s="139"/>
      <c r="D8" s="139"/>
      <c r="E8" s="139"/>
    </row>
    <row r="9" spans="1:5" ht="13.5" customHeight="1" x14ac:dyDescent="0.35">
      <c r="A9" s="139"/>
      <c r="B9" s="139"/>
      <c r="C9" s="139"/>
      <c r="D9" s="139"/>
      <c r="E9" s="139"/>
    </row>
    <row r="10" spans="1:5" ht="13.5" customHeight="1" x14ac:dyDescent="0.35">
      <c r="A10" s="139"/>
      <c r="B10" s="139"/>
      <c r="C10" s="139"/>
      <c r="D10" s="139"/>
      <c r="E10" s="139"/>
    </row>
    <row r="11" spans="1:5" ht="13.5" customHeight="1" x14ac:dyDescent="0.35">
      <c r="A11" s="139"/>
      <c r="B11" s="139"/>
      <c r="C11" s="139"/>
      <c r="D11" s="139"/>
      <c r="E11" s="139"/>
    </row>
    <row r="12" spans="1:5" ht="13.5" customHeight="1" x14ac:dyDescent="0.35">
      <c r="A12" s="139"/>
      <c r="B12" s="139"/>
      <c r="C12" s="139"/>
      <c r="D12" s="139"/>
      <c r="E12" s="139"/>
    </row>
    <row r="13" spans="1:5" ht="13.5" customHeight="1" x14ac:dyDescent="0.35">
      <c r="A13" s="139"/>
      <c r="B13" s="139"/>
      <c r="C13" s="139"/>
      <c r="D13" s="139"/>
      <c r="E13" s="139"/>
    </row>
    <row r="14" spans="1:5" ht="13.5" customHeight="1" x14ac:dyDescent="0.35">
      <c r="A14" s="139"/>
      <c r="B14" s="139"/>
      <c r="C14" s="139"/>
      <c r="D14" s="139"/>
      <c r="E14" s="139"/>
    </row>
    <row r="15" spans="1:5" ht="13.5" customHeight="1" x14ac:dyDescent="0.35">
      <c r="A15" s="139"/>
      <c r="B15" s="139"/>
      <c r="C15" s="139"/>
      <c r="D15" s="139"/>
      <c r="E15" s="139"/>
    </row>
    <row r="16" spans="1: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ht="28.5" customHeight="1" x14ac:dyDescent="0.35"/>
    <row r="42" x14ac:dyDescent="0.35"/>
    <row r="43" x14ac:dyDescent="0.35"/>
    <row r="44" x14ac:dyDescent="0.35"/>
    <row r="45" x14ac:dyDescent="0.35"/>
    <row r="46" x14ac:dyDescent="0.35"/>
    <row r="47" x14ac:dyDescent="0.35"/>
    <row r="48" x14ac:dyDescent="0.35"/>
    <row r="49" x14ac:dyDescent="0.35"/>
  </sheetData>
  <sheetProtection algorithmName="SHA-512" hashValue="cg72DCafqiz9AfERz2z2quOOvAptEA9HT4gFxzIhGO++LtBP9/aQRdCBy2JGFPX9fX70Khdk6C6aNaC25Qz7Iw==" saltValue="/9tZAcY6FHhWCoTYnJIiBw=="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1A (for insurers)&amp;R&amp;"Arial,Regular"&amp;8&amp;K04+000Graphs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7CDAC-2DC9-477E-AFD0-A3BD097AC8FE}">
  <sheetPr>
    <tabColor theme="1"/>
  </sheetPr>
  <dimension ref="A1:C38"/>
  <sheetViews>
    <sheetView topLeftCell="A13" workbookViewId="0">
      <selection activeCell="B9" sqref="B9:B11"/>
    </sheetView>
  </sheetViews>
  <sheetFormatPr defaultColWidth="9" defaultRowHeight="12.5" x14ac:dyDescent="0.25"/>
  <cols>
    <col min="1" max="1" width="31.33203125" style="24" customWidth="1"/>
    <col min="2" max="2" width="22.83203125" style="24" customWidth="1"/>
    <col min="3" max="3" width="16.08203125" style="24" customWidth="1"/>
    <col min="4" max="16384" width="9" style="24"/>
  </cols>
  <sheetData>
    <row r="1" spans="1:2" ht="13.25" customHeight="1" x14ac:dyDescent="0.25">
      <c r="A1" s="24" t="s">
        <v>9</v>
      </c>
      <c r="B1" s="24" t="s">
        <v>104</v>
      </c>
    </row>
    <row r="2" spans="1:2" ht="13.25" customHeight="1" x14ac:dyDescent="0.25">
      <c r="B2" s="24" t="s">
        <v>105</v>
      </c>
    </row>
    <row r="3" spans="1:2" ht="13.25" customHeight="1" x14ac:dyDescent="0.25">
      <c r="B3" s="24" t="s">
        <v>106</v>
      </c>
    </row>
    <row r="4" spans="1:2" ht="13.25" customHeight="1" x14ac:dyDescent="0.25">
      <c r="B4" s="24" t="s">
        <v>107</v>
      </c>
    </row>
    <row r="5" spans="1:2" ht="13.25" customHeight="1" x14ac:dyDescent="0.25">
      <c r="B5" s="24" t="s">
        <v>108</v>
      </c>
    </row>
    <row r="6" spans="1:2" ht="13.25" customHeight="1" x14ac:dyDescent="0.25">
      <c r="B6" s="24" t="s">
        <v>109</v>
      </c>
    </row>
    <row r="7" spans="1:2" ht="13.25" customHeight="1" x14ac:dyDescent="0.25">
      <c r="B7" s="24" t="s">
        <v>110</v>
      </c>
    </row>
    <row r="9" spans="1:2" ht="13.25" customHeight="1" x14ac:dyDescent="0.25">
      <c r="A9" s="24" t="s">
        <v>10</v>
      </c>
      <c r="B9" s="24" t="s">
        <v>111</v>
      </c>
    </row>
    <row r="10" spans="1:2" ht="13.25" customHeight="1" x14ac:dyDescent="0.25">
      <c r="B10" s="24" t="s">
        <v>112</v>
      </c>
    </row>
    <row r="11" spans="1:2" ht="13.25" customHeight="1" x14ac:dyDescent="0.25">
      <c r="B11" s="24" t="s">
        <v>113</v>
      </c>
    </row>
    <row r="13" spans="1:2" ht="13.25" customHeight="1" x14ac:dyDescent="0.25">
      <c r="A13" s="24" t="s">
        <v>11</v>
      </c>
      <c r="B13" s="24" t="s">
        <v>114</v>
      </c>
    </row>
    <row r="14" spans="1:2" ht="13.25" customHeight="1" x14ac:dyDescent="0.25">
      <c r="B14" s="24" t="s">
        <v>115</v>
      </c>
    </row>
    <row r="15" spans="1:2" ht="13.25" customHeight="1" x14ac:dyDescent="0.25">
      <c r="B15" s="24" t="s">
        <v>116</v>
      </c>
    </row>
    <row r="16" spans="1:2" ht="13.25" customHeight="1" x14ac:dyDescent="0.25">
      <c r="B16" s="24" t="s">
        <v>117</v>
      </c>
    </row>
    <row r="17" spans="1:3" ht="13.25" customHeight="1" x14ac:dyDescent="0.25">
      <c r="B17" s="24" t="s">
        <v>118</v>
      </c>
    </row>
    <row r="19" spans="1:3" ht="13.25" customHeight="1" x14ac:dyDescent="0.25">
      <c r="A19" s="24" t="s">
        <v>12</v>
      </c>
      <c r="B19" s="24" t="s">
        <v>119</v>
      </c>
    </row>
    <row r="20" spans="1:3" ht="13.25" customHeight="1" x14ac:dyDescent="0.25">
      <c r="B20" s="24" t="s">
        <v>120</v>
      </c>
    </row>
    <row r="21" spans="1:3" ht="13.25" customHeight="1" x14ac:dyDescent="0.25">
      <c r="B21" s="24" t="s">
        <v>121</v>
      </c>
    </row>
    <row r="22" spans="1:3" ht="13.25" customHeight="1" x14ac:dyDescent="0.25">
      <c r="B22" s="24" t="s">
        <v>122</v>
      </c>
    </row>
    <row r="23" spans="1:3" ht="13.25" customHeight="1" x14ac:dyDescent="0.25">
      <c r="B23" s="24" t="s">
        <v>123</v>
      </c>
    </row>
    <row r="26" spans="1:3" ht="13" x14ac:dyDescent="0.25">
      <c r="A26" s="140" t="s">
        <v>8</v>
      </c>
      <c r="B26" s="140"/>
      <c r="C26" s="79" t="s">
        <v>13</v>
      </c>
    </row>
    <row r="27" spans="1:3" ht="13.25" customHeight="1" x14ac:dyDescent="0.25">
      <c r="A27" s="80">
        <v>0</v>
      </c>
      <c r="B27" s="79" t="s">
        <v>124</v>
      </c>
      <c r="C27" s="79" t="s">
        <v>128</v>
      </c>
    </row>
    <row r="28" spans="1:3" x14ac:dyDescent="0.25">
      <c r="A28" s="80">
        <v>0.7</v>
      </c>
      <c r="B28" s="79" t="s">
        <v>126</v>
      </c>
      <c r="C28" s="79" t="s">
        <v>129</v>
      </c>
    </row>
    <row r="29" spans="1:3" x14ac:dyDescent="0.25">
      <c r="A29" s="80">
        <v>0.8</v>
      </c>
      <c r="B29" s="79" t="s">
        <v>127</v>
      </c>
      <c r="C29" s="79" t="s">
        <v>14</v>
      </c>
    </row>
    <row r="30" spans="1:3" x14ac:dyDescent="0.25">
      <c r="A30" s="80">
        <v>0.9</v>
      </c>
      <c r="B30" s="79" t="s">
        <v>125</v>
      </c>
      <c r="C30" s="79" t="s">
        <v>15</v>
      </c>
    </row>
    <row r="31" spans="1:3" x14ac:dyDescent="0.25">
      <c r="A31" s="79"/>
      <c r="B31" s="79"/>
      <c r="C31" s="79" t="s">
        <v>16</v>
      </c>
    </row>
    <row r="32" spans="1:3" x14ac:dyDescent="0.25">
      <c r="A32" s="79"/>
      <c r="B32" s="79"/>
      <c r="C32" s="79" t="s">
        <v>17</v>
      </c>
    </row>
    <row r="33" spans="1:3" x14ac:dyDescent="0.25">
      <c r="A33" s="141"/>
      <c r="B33" s="141"/>
      <c r="C33" s="79" t="s">
        <v>18</v>
      </c>
    </row>
    <row r="34" spans="1:3" x14ac:dyDescent="0.25">
      <c r="A34" s="80"/>
      <c r="B34" s="79"/>
      <c r="C34" s="79" t="s">
        <v>19</v>
      </c>
    </row>
    <row r="35" spans="1:3" x14ac:dyDescent="0.25">
      <c r="A35" s="80"/>
      <c r="B35" s="79"/>
      <c r="C35" s="79" t="s">
        <v>20</v>
      </c>
    </row>
    <row r="36" spans="1:3" x14ac:dyDescent="0.25">
      <c r="A36" s="80"/>
      <c r="B36" s="79"/>
      <c r="C36" s="79" t="s">
        <v>21</v>
      </c>
    </row>
    <row r="37" spans="1:3" x14ac:dyDescent="0.25">
      <c r="A37" s="80"/>
      <c r="B37" s="79"/>
      <c r="C37" s="79" t="s">
        <v>22</v>
      </c>
    </row>
    <row r="38" spans="1:3" x14ac:dyDescent="0.25">
      <c r="A38" s="81"/>
      <c r="B38" s="79"/>
      <c r="C38" s="79"/>
    </row>
  </sheetData>
  <sheetProtection algorithmName="SHA-512" hashValue="LS2XM5joBppTep7KVWktFq4QK0dxRweQOCxvR3wShnlLP0WPlIQTyLx4tjD+ieOU6NmwaPLAotbvpXlAxqHPhA==" saltValue="Op6+ICL4MNgUNPRJtVgSRQ==" spinCount="100000" sheet="1" objects="1" scenarios="1" selectLockedCells="1" selectUnlockedCells="1"/>
  <mergeCells count="2">
    <mergeCell ref="A26:B26"/>
    <mergeCell ref="A33:B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9E90D2FA94CF04B8A9AEFD9D1322F1F" ma:contentTypeVersion="12" ma:contentTypeDescription="Ein neues Dokument erstellen." ma:contentTypeScope="" ma:versionID="b077088cf918f9c554047703a00262f1">
  <xsd:schema xmlns:xsd="http://www.w3.org/2001/XMLSchema" xmlns:xs="http://www.w3.org/2001/XMLSchema" xmlns:p="http://schemas.microsoft.com/office/2006/metadata/properties" xmlns:ns2="8647e431-81bc-4524-858e-c4e1ddb4a955" xmlns:ns3="ae4225f8-e035-419b-aab4-4f5af9514ea4" targetNamespace="http://schemas.microsoft.com/office/2006/metadata/properties" ma:root="true" ma:fieldsID="6e74a3d13ea4c5d12e2847f90417740e" ns2:_="" ns3:_="">
    <xsd:import namespace="8647e431-81bc-4524-858e-c4e1ddb4a955"/>
    <xsd:import namespace="ae4225f8-e035-419b-aab4-4f5af9514e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7e431-81bc-4524-858e-c4e1ddb4a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4225f8-e035-419b-aab4-4f5af9514ea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30269b8-2a36-4cbe-8223-71c51edce335}" ma:internalName="TaxCatchAll" ma:showField="CatchAllData" ma:web="ae4225f8-e035-419b-aab4-4f5af9514ea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7e431-81bc-4524-858e-c4e1ddb4a955">
      <Terms xmlns="http://schemas.microsoft.com/office/infopath/2007/PartnerControls"/>
    </lcf76f155ced4ddcb4097134ff3c332f>
    <TaxCatchAll xmlns="ae4225f8-e035-419b-aab4-4f5af9514ea4" xsi:nil="true"/>
  </documentManagement>
</p:properties>
</file>

<file path=customXml/itemProps1.xml><?xml version="1.0" encoding="utf-8"?>
<ds:datastoreItem xmlns:ds="http://schemas.openxmlformats.org/officeDocument/2006/customXml" ds:itemID="{A2FA5D6D-E120-4CB6-98BD-BCB703E5AAA6}">
  <ds:schemaRefs>
    <ds:schemaRef ds:uri="http://schemas.microsoft.com/sharepoint/v3/contenttype/forms"/>
  </ds:schemaRefs>
</ds:datastoreItem>
</file>

<file path=customXml/itemProps2.xml><?xml version="1.0" encoding="utf-8"?>
<ds:datastoreItem xmlns:ds="http://schemas.openxmlformats.org/officeDocument/2006/customXml" ds:itemID="{26DD35F4-CBEF-4CEF-973C-1EABDD14F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7e431-81bc-4524-858e-c4e1ddb4a955"/>
    <ds:schemaRef ds:uri="ae4225f8-e035-419b-aab4-4f5af9514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1D7BED-099E-4ADB-B8B8-590B190AA131}">
  <ds:schemaRefs>
    <ds:schemaRef ds:uri="ae4225f8-e035-419b-aab4-4f5af9514ea4"/>
    <ds:schemaRef ds:uri="http://purl.org/dc/terms/"/>
    <ds:schemaRef ds:uri="http://schemas.microsoft.com/office/2006/metadata/properties"/>
    <ds:schemaRef ds:uri="http://schemas.microsoft.com/office/2006/documentManagement/types"/>
    <ds:schemaRef ds:uri="8647e431-81bc-4524-858e-c4e1ddb4a955"/>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INPUT</vt:lpstr>
      <vt:lpstr>Output para los reguladores</vt:lpstr>
      <vt:lpstr>Resultados - Indicadores Clave</vt:lpstr>
      <vt:lpstr>Gráficos - Accidentes y Salud</vt:lpstr>
      <vt:lpstr>Gráficos - Vida y Ahorro </vt:lpstr>
      <vt:lpstr> Gráficos - Pequeñas Empresas</vt:lpstr>
      <vt:lpstr>Gráfico - Climáticos y Agrícola</vt:lpstr>
      <vt:lpstr>Backend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Shilpi Shastri</dc:creator>
  <cp:keywords/>
  <dc:description/>
  <cp:lastModifiedBy>Sisnowski, Joscha GIZ</cp:lastModifiedBy>
  <cp:revision/>
  <dcterms:created xsi:type="dcterms:W3CDTF">2023-11-28T16:27:31Z</dcterms:created>
  <dcterms:modified xsi:type="dcterms:W3CDTF">2024-07-14T16:08:31Z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0x01010049E90D2FA94CF04B8A9AEFD9D1322F1F</vt:lpwstr>
  </property>
  <property fmtid="{D5CDD505-2E9C-101B-9397-08002B2CF9AE}" pid="3" name="MediaServiceImageTags">
    <vt:lpwstr/>
  </property>
</Properties>
</file>